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i.amorim\Documents\CONCORRENCIA Nº 05-2024\"/>
    </mc:Choice>
  </mc:AlternateContent>
  <bookViews>
    <workbookView xWindow="0" yWindow="0" windowWidth="20490" windowHeight="7650" firstSheet="1" activeTab="1"/>
  </bookViews>
  <sheets>
    <sheet name="ANEXO III" sheetId="29" r:id="rId1"/>
    <sheet name="ANEXO III-E PROPOSTA CPU" sheetId="12" r:id="rId2"/>
  </sheets>
  <definedNames>
    <definedName name="_xlnm.Print_Area" localSheetId="0">'ANEXO III'!$A$1:$I$109</definedName>
    <definedName name="_xlnm.Print_Area" localSheetId="1">'ANEXO III-E PROPOSTA CPU'!$H$1:$P$47</definedName>
    <definedName name="_xlnm.Print_Titles" localSheetId="0">'ANEXO III'!$1:$7</definedName>
    <definedName name="_xlnm.Print_Titles" localSheetId="1">'ANEXO III-E PROPOSTA CPU'!$8:$10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5" i="29" l="1"/>
  <c r="D104" i="29"/>
  <c r="F104" i="29" s="1"/>
  <c r="F103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4" i="29"/>
  <c r="F23" i="29"/>
  <c r="F22" i="29"/>
  <c r="F21" i="29"/>
  <c r="F20" i="29"/>
  <c r="F19" i="29"/>
  <c r="F18" i="29"/>
  <c r="F16" i="29"/>
  <c r="F15" i="29"/>
  <c r="F14" i="29"/>
  <c r="F13" i="29"/>
  <c r="F12" i="29"/>
  <c r="F11" i="29"/>
  <c r="F10" i="29"/>
  <c r="F9" i="29"/>
  <c r="F106" i="29" l="1"/>
  <c r="F109" i="29" s="1"/>
  <c r="P21" i="12" l="1"/>
  <c r="P13" i="12" l="1"/>
  <c r="P46" i="12" s="1"/>
</calcChain>
</file>

<file path=xl/sharedStrings.xml><?xml version="1.0" encoding="utf-8"?>
<sst xmlns="http://schemas.openxmlformats.org/spreadsheetml/2006/main" count="373" uniqueCount="254">
  <si>
    <t>ITEM</t>
  </si>
  <si>
    <t>DESCRIÇÃO</t>
  </si>
  <si>
    <t>UNID</t>
  </si>
  <si>
    <t>QUANTIDADE</t>
  </si>
  <si>
    <t>CUSTO                           UNITÁRIO</t>
  </si>
  <si>
    <t>CUSTO                            TOTAL</t>
  </si>
  <si>
    <t>1.</t>
  </si>
  <si>
    <t>1.1</t>
  </si>
  <si>
    <t>1.2</t>
  </si>
  <si>
    <t>1.3</t>
  </si>
  <si>
    <t>1.4</t>
  </si>
  <si>
    <t>EQUIPAMENTO</t>
  </si>
  <si>
    <t>EQ</t>
  </si>
  <si>
    <t>COEFIC. PRODUTIVO</t>
  </si>
  <si>
    <t>COEFIC. IMPRODUTIVO</t>
  </si>
  <si>
    <t>PREÇO. PRODUTIVO</t>
  </si>
  <si>
    <t>PREÇO. IMPRODUTIVO</t>
  </si>
  <si>
    <t>CPU:</t>
  </si>
  <si>
    <t>DESCRIÇÃO:</t>
  </si>
  <si>
    <t>UNID.:</t>
  </si>
  <si>
    <t>MO</t>
  </si>
  <si>
    <t>MÃO DE OBRA</t>
  </si>
  <si>
    <t>PREÇO                       TOTAL</t>
  </si>
  <si>
    <t>PREÇO UNITÁRIO</t>
  </si>
  <si>
    <t>UNIDADE</t>
  </si>
  <si>
    <t>%</t>
  </si>
  <si>
    <t>A</t>
  </si>
  <si>
    <t>PROD</t>
  </si>
  <si>
    <t>B</t>
  </si>
  <si>
    <t>[EQ] + [MO]</t>
  </si>
  <si>
    <t>PRODUTIVIDADE</t>
  </si>
  <si>
    <t>[A]/[PROD]</t>
  </si>
  <si>
    <t>MA</t>
  </si>
  <si>
    <t>MATERIAL</t>
  </si>
  <si>
    <t>SERVIÇO ESPECIALIZADO</t>
  </si>
  <si>
    <t>SE</t>
  </si>
  <si>
    <t>SERVIÇOS AUXILIARES</t>
  </si>
  <si>
    <t>AU</t>
  </si>
  <si>
    <t>CD</t>
  </si>
  <si>
    <t>CUSTO DIRETO TOTAL</t>
  </si>
  <si>
    <t>R$</t>
  </si>
  <si>
    <t>2.1</t>
  </si>
  <si>
    <t>2.2</t>
  </si>
  <si>
    <t>Custo Direto Total</t>
  </si>
  <si>
    <t>Preço Total</t>
  </si>
  <si>
    <t>VD</t>
  </si>
  <si>
    <t>3.1</t>
  </si>
  <si>
    <t>3.2</t>
  </si>
  <si>
    <t>3.3</t>
  </si>
  <si>
    <t>4.1</t>
  </si>
  <si>
    <t>4.2</t>
  </si>
  <si>
    <t>4.3</t>
  </si>
  <si>
    <t>4.4</t>
  </si>
  <si>
    <t>CREA/RJ</t>
  </si>
  <si>
    <t>COMPANHIA DOCAS DO RIO DE JANEIRO</t>
  </si>
  <si>
    <t>ANEXO III</t>
  </si>
  <si>
    <t>PLANILHA PROPOSTA DE PREÇOS</t>
  </si>
  <si>
    <t>PROPOSTA DE COMPOSIÇÃO DE PREÇO UNITÁRIO</t>
  </si>
  <si>
    <t>h</t>
  </si>
  <si>
    <t>FONTE CONSULTASINAPI 05/2016</t>
  </si>
  <si>
    <t>ART/RRT</t>
  </si>
  <si>
    <t>mês</t>
  </si>
  <si>
    <t>PLACA DE OBRA EM CHAPA DE ACO GALVANIZADO</t>
  </si>
  <si>
    <t>m²</t>
  </si>
  <si>
    <t>74209/001</t>
  </si>
  <si>
    <t>LOCACAO DE ANDAIME METALICO TUBULAR TIPO TORRE</t>
  </si>
  <si>
    <t>2.3</t>
  </si>
  <si>
    <t>2.4</t>
  </si>
  <si>
    <t>2.5</t>
  </si>
  <si>
    <t>2.6</t>
  </si>
  <si>
    <t>2.7</t>
  </si>
  <si>
    <t>chp</t>
  </si>
  <si>
    <t>Caminhão toco com carroceria fixa aberta - fretes</t>
  </si>
  <si>
    <t>m³</t>
  </si>
  <si>
    <t>5.1</t>
  </si>
  <si>
    <t>5.2</t>
  </si>
  <si>
    <t>m</t>
  </si>
  <si>
    <t>CÓDIGO SINAPI</t>
  </si>
  <si>
    <t>SERVIÇOS PRELIMINARES / MOBILIZAÇÃO / INSTALAÇÃO DO CANTEIRO DE OBRAS</t>
  </si>
  <si>
    <t>loc/mês</t>
  </si>
  <si>
    <t>SINAPI 10775</t>
  </si>
  <si>
    <t>CONTAINER 2,30 X 6,00 M, ALT. 2,50 M, COM 1 SANITARIO, PARA ESCRITORIO, COMPLETO</t>
  </si>
  <si>
    <t>CONTAINER 2,30 X 4,30 M, ALT. 2,50 M, PARA SANITARIO, COM 3 BACIAS, 4 CHUVEIROS, 1 LAVATORIO E 1 MICTORIO (LOCACAO)</t>
  </si>
  <si>
    <t>Encarregado geral com encargos complementares - 176h/mês</t>
  </si>
  <si>
    <t>ADMINISTRACAO LOCAL</t>
  </si>
  <si>
    <t>1.5</t>
  </si>
  <si>
    <t>1.6</t>
  </si>
  <si>
    <t>73801/001</t>
  </si>
  <si>
    <t>DEMOLICAO DE ALVENARIA DE TIJOLOS FURADOS S/REAPROVEITAMENTO</t>
  </si>
  <si>
    <t>73899/002</t>
  </si>
  <si>
    <t>73932/001</t>
  </si>
  <si>
    <t xml:space="preserve">GRADE DE FERRO EM BARRA CHATA 3/16" </t>
  </si>
  <si>
    <t>3.4</t>
  </si>
  <si>
    <t>74130/003</t>
  </si>
  <si>
    <t>PONTO DE TOMADA RESIDENCIAL INCLUINDO TOMADA (2 MÓDULOS) 10A/250V, CAIXA ELÉTRICA, ELETRODUTO, CABO, RASGO, QUEBRA E CHUMBAMENTO.</t>
  </si>
  <si>
    <t>DISJUNTOR TERMOMAGNETICO BIPOLAR PADRAO NEMA (AMERICANO) 10 A 50A 240V, FORNECIMENTO E INSTALACAO</t>
  </si>
  <si>
    <t>Engenheiro civil de obra pleno com encargos complementares - 88h/mês</t>
  </si>
  <si>
    <t>Disposicao final de materiais e residuos de obras em locais de operacao e disposicao final apropriados, autorizados e/ou licenciados pelos orgaos de licenciamento e de controle ambiental, medida por tonelada transportada, sendo comprovada conforme legislacao pertinente. (desonerado)</t>
  </si>
  <si>
    <t>SCO TC09.05.0700</t>
  </si>
  <si>
    <t>composição SINAPI 72885,72898</t>
  </si>
  <si>
    <t>FONTE DE CONSULTA DE PREÇOS</t>
  </si>
  <si>
    <t>3.5</t>
  </si>
  <si>
    <t>3.6</t>
  </si>
  <si>
    <t>3.7</t>
  </si>
  <si>
    <t>4.5</t>
  </si>
  <si>
    <t>BOTA-FORA RESÍDUOS DE OBRA</t>
  </si>
  <si>
    <t>CABINE DE CONTROLE - 8 UNIDADES</t>
  </si>
  <si>
    <t>RESTAURAÇÃO DA BORDA DA MARQUISE DA CABINE</t>
  </si>
  <si>
    <t>COMPOSIÇÃO - CPU - 1</t>
  </si>
  <si>
    <t>CARPINTEIRO DE FORMAS COM ENCARGOS COMPLEMENTARES</t>
  </si>
  <si>
    <t xml:space="preserve">FABRICAÇÃO DE FORMA EM MADEIRA </t>
  </si>
  <si>
    <t>FABRICAÇÃO DE ESCORAMENTOS COM MADEIRA</t>
  </si>
  <si>
    <t>CONCRETO FCK = 20MPA, TRAÇO 1:2,7:3 (CIMENTO/ AREIA MÉDIA/ BRITA 1)</t>
  </si>
  <si>
    <t>LANÇAMENTO COM USO DE BALDES, ADENSAMENTO E ACABAMENTO DE CONCRETO</t>
  </si>
  <si>
    <t>DESMONTAGEM DAS FORMAS COM CARPINTEIRO DE FORMAS COM ENCARGOS COMPLEMENTARES</t>
  </si>
  <si>
    <t>LIXAMENTO DAS SUPERFÍCIES A SEREM PINTADAS COM APLICAÇÃO DE MASSA LÁTEX, UMA DEMÃO - TETOS</t>
  </si>
  <si>
    <t>LIXAMENTO DAS SUPERFÍCIES A SEREM PINTADAS COM APLICAÇÃO DE MASSA LÁTEX, UMA DEMÃO - PAREDES EXTERNAS</t>
  </si>
  <si>
    <t>LIXAMENTO DAS SUPERFÍCIES A SEREM PINTADAS COM APLICAÇÃO DE MASSA LÁTEX, UMA DEMÃO - PAREDES INTERNAS</t>
  </si>
  <si>
    <t>APLICAÇÃO DE TINTA LÁTEX ACRÍLICA, DUAS DEMÃOS - TETOS</t>
  </si>
  <si>
    <t>APLICAÇÃO DE TINTA LÁTEX ACRÍLICA, DUAS DEMÃOS - PAREDES EXTERNAS</t>
  </si>
  <si>
    <t>APLICAÇÃO DE TINTA LÁTEX ACRÍLICA, DUAS DEMÃOS - PAREDES INTERNAS</t>
  </si>
  <si>
    <t>PRÉDIO DA PORTARIA PRINCIPAL</t>
  </si>
  <si>
    <t>COMPOSIÇÃO - CPU - 2</t>
  </si>
  <si>
    <t>LIMPEZA DOS LAMBRIS DE PVC QUE COMPÔEM OS TETOS DO TÉRREO E 1º PAVIMENTO, INCLUINDO SOLVENTE DILUENTE A BASE DE AGUARRAS E ESTOPA</t>
  </si>
  <si>
    <t>PRÉDIO DA RECEITA</t>
  </si>
  <si>
    <t>5.3</t>
  </si>
  <si>
    <t>5.4</t>
  </si>
  <si>
    <t>5.5</t>
  </si>
  <si>
    <t>5.6</t>
  </si>
  <si>
    <t>ESTRUTURA METÁLICA DA PASSARELA</t>
  </si>
  <si>
    <t>LIXAMENTO MANUAL COM LIXA PARA FERRO Nº 150</t>
  </si>
  <si>
    <t>6.1</t>
  </si>
  <si>
    <t>6.2</t>
  </si>
  <si>
    <t>PINTURA ESMALTE BRILHANTE EM 2 DEMÃOS SOBRE SUPERFÍCIE METÁLICA, INCLUSIVE 1 DEMÃO DE ZARCÃO</t>
  </si>
  <si>
    <t>GRADIS E CORRIMÃO</t>
  </si>
  <si>
    <t>7.1</t>
  </si>
  <si>
    <t>PINTURA ESMALTE BRILHANTE (2 DEMAOS) SOBRE SUPERFICIE METALICA, INCLUSIVE PROTECAO COM ZARCAO (1 DEMAO)</t>
  </si>
  <si>
    <t>74072/003</t>
  </si>
  <si>
    <t>PORTARIA PRINCIPAL - GUARDA-CORPO EM TUBO DE ACO GALVANIZADO 1 1/2", CONSIDERANDO  FORNECIMENTO TUBO DE AÇO COM COSTURA, CONSUMO DE 4,1656m/m² DE TUBO</t>
  </si>
  <si>
    <t>PORTARIA PRINCIPAL - CORRIMAO EM TUBO ACO GALVANIZADO 1 1/4" COM BRACADEIRA</t>
  </si>
  <si>
    <t>PRÉDIO RECEITA - GUARDA-CORPO EM TUBO DE ACO GALVANIZADO 1 1/2", CONSIDERANDO  FORNECIMENTO TUBO DE AÇO COM COSTURA, CONSUMO DE 4,1656m/m² DE TUBO</t>
  </si>
  <si>
    <t>PRÉDIO RECEITA - CORRIMAO EM TUBO ACO GALVANIZADO 1 1/4" COM BRACADEIRA</t>
  </si>
  <si>
    <t>7.2</t>
  </si>
  <si>
    <t>7.3</t>
  </si>
  <si>
    <t>7.4</t>
  </si>
  <si>
    <t>7.5</t>
  </si>
  <si>
    <t>7.6</t>
  </si>
  <si>
    <t>7.7</t>
  </si>
  <si>
    <t>TRATAMENTO DE TRINCAS E FISSURAS EM ALVENARIAS</t>
  </si>
  <si>
    <t>COMPOSIÇÃO - CPU - 3</t>
  </si>
  <si>
    <t>ARGAMASSA POLIMERICA DE REPARO ESTRUTURAL, BICOMPONENTE</t>
  </si>
  <si>
    <t>KG</t>
  </si>
  <si>
    <t>RECOMPOSIÇÃO DE REVESTIMENTOS</t>
  </si>
  <si>
    <t>9.1</t>
  </si>
  <si>
    <t>DEMOLIÇÃO MANUAL DE REVESTIMENTOS CERÂMICOS</t>
  </si>
  <si>
    <t>REMOCAO DE PISO EM PLACAS DE BORRACHA COLADA</t>
  </si>
  <si>
    <t>9.2</t>
  </si>
  <si>
    <t>9.3</t>
  </si>
  <si>
    <t>PISO DE BORRACHA, 3,5mm, FIXADO COM COLA</t>
  </si>
  <si>
    <t>9.4</t>
  </si>
  <si>
    <t>REVESTIMENTO CERÂMICO, INCLUINDO ARGAMASSA COLANTE E REJUNTAMENTO</t>
  </si>
  <si>
    <t>CAIXA D'ÁGUA SUPERIOR</t>
  </si>
  <si>
    <t>10.1</t>
  </si>
  <si>
    <t>AUTOMÁTICO DE BÓIA SUPERIOR/INFERIOR 15A/250V</t>
  </si>
  <si>
    <t>10.2</t>
  </si>
  <si>
    <t>TORNEIRA METÁLICA DE BÓIA CONVENCIONAL PARA CAIXA D'ÁGUA, COM HASTE METÁLICA E BALÃO PLÁSTICO</t>
  </si>
  <si>
    <t>10.3</t>
  </si>
  <si>
    <t>TUBO PVC SOLDÁVEL 50mm, EXTRAVASOR</t>
  </si>
  <si>
    <t>10.4</t>
  </si>
  <si>
    <t>UNIÃO PVC 50mm SOLDÁVEL</t>
  </si>
  <si>
    <t>10.5</t>
  </si>
  <si>
    <t>ADESIVO PLÁSTICO PARA PVC</t>
  </si>
  <si>
    <t>10.6</t>
  </si>
  <si>
    <t>BOMBEIRO HIDRÁULICO COM ENCARGOS COMPLEMENTARES</t>
  </si>
  <si>
    <t>H</t>
  </si>
  <si>
    <t>COBERTURA RECEITA - REVISÃO</t>
  </si>
  <si>
    <t>COMPOSIÇÃO - CPU - 4</t>
  </si>
  <si>
    <t>CALÇADA EXTERNA PRÉDIO RECEITA</t>
  </si>
  <si>
    <t>APICOAMENTO MANUAL DE SUPERFICIE DE CONCRETO</t>
  </si>
  <si>
    <t>12.1</t>
  </si>
  <si>
    <t>12.2</t>
  </si>
  <si>
    <t>12.3</t>
  </si>
  <si>
    <t>12.5</t>
  </si>
  <si>
    <t>12.4</t>
  </si>
  <si>
    <t>12.6</t>
  </si>
  <si>
    <t>12.7</t>
  </si>
  <si>
    <t>REVISÃO DAS ESQUADRIAS - JANELAS E PORTAS</t>
  </si>
  <si>
    <t>SERRALHEIRO COM ENCARGOS COMPLEMENTARES</t>
  </si>
  <si>
    <t>DOBRADICA EM ACO/FERRO, 3 1/2" X 3", E= 1,9 A 2 MM, COM ANEL, CROMADO, TAMPA BOLA, COM PARAFUSOS</t>
  </si>
  <si>
    <t>FECHADURA DE EMBUTIR PARA PORTA EXTERNA / ENTRADA, MAQUINA 55 MM, COM CILINDRO, MACANETA ALAVANCA E ESPELHO EM METAL CROMADO - NIVEL SEGURANCA MEDIO - COMPLETA</t>
  </si>
  <si>
    <t>SILICONE ACETICO USO GERAL INCOLOR 280 G</t>
  </si>
  <si>
    <t>13.1</t>
  </si>
  <si>
    <t>13.2</t>
  </si>
  <si>
    <t>13.3</t>
  </si>
  <si>
    <t>13.4</t>
  </si>
  <si>
    <t>EXAUSTOR PARA COPA</t>
  </si>
  <si>
    <t>FORNECIMENTO DE EXAUSTOR DE PAREDE PARA COZINHA, 40 cm, 1/4HP, 1.600RPM, 4.200m³/h de vazão</t>
  </si>
  <si>
    <t>COMPOSIÇÃO  - CPU - 5</t>
  </si>
  <si>
    <t>14.1</t>
  </si>
  <si>
    <t>PEDREIRO COM ENCARGOS COMPLEMENTARES - acabamentos</t>
  </si>
  <si>
    <t>TOMADA 3P+T 30A/440V SEM PLACA - FORNECIMENTO E INSTALACAO</t>
  </si>
  <si>
    <t>INTERRUPTOR SIMPLES (1 MÓDULO), 10A/250V, INCLUINDO SUPORTE E PLACA</t>
  </si>
  <si>
    <t>14.2</t>
  </si>
  <si>
    <t>14.3</t>
  </si>
  <si>
    <t>14.4</t>
  </si>
  <si>
    <t>14.5</t>
  </si>
  <si>
    <t>14.6</t>
  </si>
  <si>
    <t>SISTEMA DE REFRIGERAÇÃO</t>
  </si>
  <si>
    <t>ALVENARIA DE VEDAÇÃO DE BLOCOS CERÂMICOS FURADOS (ESPESSURA 9CM) E ARGAMASSA DE ASSENTAMENTO COM PREPARO MANUAL - FECHAMENTO DO AR DE PAREDE</t>
  </si>
  <si>
    <t>RETIRADA DE 2 FOLHAS DE JANELA - 1,10X1,45m CADA</t>
  </si>
  <si>
    <t>APLICAÇÃO DE CHAPISCO E APLICAÇÃO DE ARGAMASSA DE EMBOÇO DESEMPENADO PARA RECEBIMENTO DE PINTURA</t>
  </si>
  <si>
    <t>FORNECIMENTO DE AR CONDICIONADO SPLIT 30000BTUS</t>
  </si>
  <si>
    <t>COMPOSIÇÃO  - CPU - 6</t>
  </si>
  <si>
    <t>15.1</t>
  </si>
  <si>
    <t>15.5</t>
  </si>
  <si>
    <t>15.2</t>
  </si>
  <si>
    <t>15.3</t>
  </si>
  <si>
    <t>15.4</t>
  </si>
  <si>
    <t>15.6</t>
  </si>
  <si>
    <t>15.7</t>
  </si>
  <si>
    <t>15.8</t>
  </si>
  <si>
    <t>INSTALAÇÃO EM COBRE PARA INTERLIGAÇÃO DE SPLIT SYSTEM AO CONDENSADOR/EVAPORADOR, INCLUINDO ISOLAMENTO TÉRMICO, CONECÇÕES E FIXAÇÃO E INSTALAÇÃO ELÉTRICA</t>
  </si>
  <si>
    <t>IT 01.05.0201 - SCO</t>
  </si>
  <si>
    <t>15.9</t>
  </si>
  <si>
    <t>EXECUÇÃO DE DRENOS EM TUBO PVC SOLDÁVEL, 25MM PARA AR CONDICIONADO</t>
  </si>
  <si>
    <t>15.10</t>
  </si>
  <si>
    <t>JOELHO 90 GRAUS EM PVC SOLDÁVEL, 25MM, PARA DRENOS DE AR CONDICIONADO</t>
  </si>
  <si>
    <t>16.1</t>
  </si>
  <si>
    <t>16.2</t>
  </si>
  <si>
    <t>t.km</t>
  </si>
  <si>
    <t>SCO - TC 04.05.0100</t>
  </si>
  <si>
    <t>Carga manual e descarga mecanica de material a granel (agregados, pedra-de-mao, paralelos, terra e escombro), compreendendo os tempos para carga, descarga e manobras do Caminhao Basculante a oleo diesel, com capacidade util de 8t, empregando 2 serventes na carga.(desonerado)</t>
  </si>
  <si>
    <t>t</t>
  </si>
  <si>
    <t>SCO - TC 09.05.0150</t>
  </si>
  <si>
    <t>Transporte de carga de qualquer natureza; exclusive as despesas de carga e descarga tanto d espera do caminhao como de servente ou equipamento auxiliar, em media velocidade (Vm=40Km/h), em Caminhao de Carroceria Fixa a oleo diesel, com capacidade util de 7,5t.(desonerado). DMT 30KM</t>
  </si>
  <si>
    <t>16.3</t>
  </si>
  <si>
    <t xml:space="preserve">Camioneta de serviço, capacidade 9 passageiros, com motorista, material de operação e de manutenção. </t>
  </si>
  <si>
    <t>AD 14.15.0401 - SCO</t>
  </si>
  <si>
    <t xml:space="preserve">Instalacao e ligacao provisoria de obra de agua e esgoto a rede publica.(desonerado) </t>
  </si>
  <si>
    <t>AD 19.20.0100 - SCO</t>
  </si>
  <si>
    <t xml:space="preserve">Instalacao e ligacao provisorias de alimentacao de energia eletrica, em baixa tensao (BT), para canteiro de obras, exclusive o fornecimento do medidor.(desonerado) </t>
  </si>
  <si>
    <t>AD 19.20.0050 - SCO</t>
  </si>
  <si>
    <t>1.7</t>
  </si>
  <si>
    <t>1.8</t>
  </si>
  <si>
    <t xml:space="preserve">GUINDAUTO HIDRÁULICO, INCLUSIVE CAMINHÃO TOCO (MOBILIZAÇÃO E DESMOBILIZAÇÃO) </t>
  </si>
  <si>
    <t xml:space="preserve">AJUDANTE DE OPERAÇÃO EM GERAL COM ENCARGOS COMPLEMENTARES (MOBILIZAÇÃO E DESMOBILIZAÇÃO) </t>
  </si>
  <si>
    <t xml:space="preserve">MOTORISTA OPERADOR DE MUNCK COM ENCARGOS COMPLEMENTARES (MOBILIZAÇÃO E DESMOBILIZAÇÃO) </t>
  </si>
  <si>
    <t>Almoxarife com encargos complementares - 176H/MÊS</t>
  </si>
  <si>
    <t>M/MÊS</t>
  </si>
  <si>
    <t>BDI - A</t>
  </si>
  <si>
    <t>BDI PARA OBRAS DE REFORMA (SOMATÓRIO ITENS 1.1 A 16.3, EXCETO ITENS 14.1 E 15.7)</t>
  </si>
  <si>
    <t>BDI - B</t>
  </si>
  <si>
    <t>BDI PARA FORNECIMENTO DE EQUIPAMENTOS (SOMATÓRIO DOS ITENS 14.1 E 15.7)</t>
  </si>
  <si>
    <t>ANEXO III -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</si>
</sst>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 applyBorder="0" applyProtection="0"/>
    <xf numFmtId="0" fontId="2" fillId="0" borderId="0"/>
    <xf numFmtId="165" fontId="2" fillId="0" borderId="0" applyFont="0" applyFill="0" applyBorder="0" applyAlignment="0" applyProtection="0"/>
  </cellStyleXfs>
  <cellXfs count="146">
    <xf numFmtId="0" fontId="0" fillId="0" borderId="0" xfId="0"/>
    <xf numFmtId="43" fontId="0" fillId="0" borderId="0" xfId="1" applyFont="1" applyAlignment="1">
      <alignment vertical="center"/>
    </xf>
    <xf numFmtId="43" fontId="0" fillId="0" borderId="0" xfId="1" applyFon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2" borderId="0" xfId="1" applyFont="1" applyFill="1" applyAlignment="1">
      <alignment vertical="center"/>
    </xf>
    <xf numFmtId="43" fontId="3" fillId="3" borderId="0" xfId="1" applyFont="1" applyFill="1" applyAlignment="1">
      <alignment horizontal="center" vertical="center" wrapText="1"/>
    </xf>
    <xf numFmtId="43" fontId="3" fillId="0" borderId="0" xfId="1" applyFont="1" applyAlignment="1">
      <alignment vertical="center"/>
    </xf>
    <xf numFmtId="43" fontId="0" fillId="0" borderId="0" xfId="1" applyFont="1" applyAlignment="1">
      <alignment horizontal="center" vertical="center" shrinkToFit="1"/>
    </xf>
    <xf numFmtId="43" fontId="0" fillId="3" borderId="0" xfId="1" applyFont="1" applyFill="1" applyAlignment="1">
      <alignment vertical="center"/>
    </xf>
    <xf numFmtId="43" fontId="0" fillId="3" borderId="0" xfId="1" applyFont="1" applyFill="1" applyAlignment="1">
      <alignment horizontal="center" vertical="center"/>
    </xf>
    <xf numFmtId="0" fontId="0" fillId="3" borderId="2" xfId="1" applyNumberFormat="1" applyFont="1" applyFill="1" applyBorder="1" applyAlignment="1">
      <alignment horizontal="center" vertical="center"/>
    </xf>
    <xf numFmtId="43" fontId="0" fillId="3" borderId="4" xfId="1" applyFont="1" applyFill="1" applyBorder="1" applyAlignment="1">
      <alignment vertical="center"/>
    </xf>
    <xf numFmtId="43" fontId="0" fillId="3" borderId="5" xfId="1" applyFont="1" applyFill="1" applyBorder="1" applyAlignment="1">
      <alignment vertical="center"/>
    </xf>
    <xf numFmtId="43" fontId="0" fillId="3" borderId="6" xfId="1" applyFont="1" applyFill="1" applyBorder="1" applyAlignment="1">
      <alignment vertical="center"/>
    </xf>
    <xf numFmtId="43" fontId="0" fillId="3" borderId="2" xfId="1" applyFont="1" applyFill="1" applyBorder="1" applyAlignment="1">
      <alignment vertical="center"/>
    </xf>
    <xf numFmtId="0" fontId="0" fillId="3" borderId="3" xfId="1" applyNumberFormat="1" applyFont="1" applyFill="1" applyBorder="1" applyAlignment="1">
      <alignment horizontal="center" vertical="center"/>
    </xf>
    <xf numFmtId="0" fontId="4" fillId="0" borderId="0" xfId="1" applyNumberFormat="1" applyFont="1" applyAlignment="1">
      <alignment horizontal="centerContinuous" vertical="center"/>
    </xf>
    <xf numFmtId="43" fontId="4" fillId="0" borderId="0" xfId="1" applyFont="1" applyAlignment="1">
      <alignment horizontal="centerContinuous" vertical="center"/>
    </xf>
    <xf numFmtId="43" fontId="0" fillId="2" borderId="0" xfId="1" applyFont="1" applyFill="1" applyAlignment="1">
      <alignment horizontal="center" vertical="center" shrinkToFit="1"/>
    </xf>
    <xf numFmtId="0" fontId="5" fillId="0" borderId="1" xfId="6" applyFont="1" applyBorder="1" applyAlignment="1">
      <alignment horizontal="center" wrapText="1"/>
    </xf>
    <xf numFmtId="0" fontId="5" fillId="0" borderId="10" xfId="5" applyFont="1" applyBorder="1" applyAlignment="1">
      <alignment vertical="center" wrapText="1"/>
    </xf>
    <xf numFmtId="0" fontId="2" fillId="0" borderId="1" xfId="5" applyBorder="1" applyAlignment="1">
      <alignment vertical="center" wrapText="1"/>
    </xf>
    <xf numFmtId="0" fontId="5" fillId="0" borderId="1" xfId="5" applyFont="1" applyBorder="1" applyAlignment="1">
      <alignment vertical="center" wrapText="1"/>
    </xf>
    <xf numFmtId="43" fontId="0" fillId="0" borderId="1" xfId="1" applyFont="1" applyBorder="1" applyAlignment="1">
      <alignment vertical="center"/>
    </xf>
    <xf numFmtId="43" fontId="0" fillId="2" borderId="1" xfId="1" applyFont="1" applyFill="1" applyBorder="1" applyAlignment="1">
      <alignment vertical="center"/>
    </xf>
    <xf numFmtId="43" fontId="0" fillId="2" borderId="1" xfId="1" applyFont="1" applyFill="1" applyBorder="1" applyAlignment="1">
      <alignment horizontal="center" vertical="center"/>
    </xf>
    <xf numFmtId="43" fontId="0" fillId="0" borderId="10" xfId="1" applyFont="1" applyBorder="1" applyAlignment="1">
      <alignment vertical="center" wrapText="1"/>
    </xf>
    <xf numFmtId="43" fontId="0" fillId="0" borderId="11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43" fontId="0" fillId="0" borderId="0" xfId="1" applyFont="1" applyFill="1" applyAlignment="1">
      <alignment vertical="center"/>
    </xf>
    <xf numFmtId="43" fontId="0" fillId="0" borderId="0" xfId="1" applyFont="1" applyFill="1" applyAlignment="1">
      <alignment vertical="center" wrapText="1"/>
    </xf>
    <xf numFmtId="43" fontId="0" fillId="0" borderId="0" xfId="1" applyFont="1" applyFill="1" applyAlignment="1">
      <alignment horizontal="center" vertical="center" shrinkToFit="1"/>
    </xf>
    <xf numFmtId="43" fontId="0" fillId="0" borderId="0" xfId="1" applyFont="1" applyFill="1" applyBorder="1" applyAlignment="1">
      <alignment horizontal="center" vertical="center" shrinkToFit="1"/>
    </xf>
    <xf numFmtId="43" fontId="0" fillId="0" borderId="0" xfId="1" applyFont="1" applyFill="1" applyBorder="1" applyAlignment="1">
      <alignment vertical="center"/>
    </xf>
    <xf numFmtId="43" fontId="0" fillId="0" borderId="17" xfId="1" applyFont="1" applyFill="1" applyBorder="1" applyAlignment="1">
      <alignment vertical="center"/>
    </xf>
    <xf numFmtId="0" fontId="0" fillId="0" borderId="1" xfId="1" applyNumberFormat="1" applyFont="1" applyBorder="1" applyAlignment="1">
      <alignment vertical="center"/>
    </xf>
    <xf numFmtId="0" fontId="0" fillId="0" borderId="0" xfId="1" applyNumberFormat="1" applyFont="1" applyBorder="1" applyAlignment="1">
      <alignment vertical="center"/>
    </xf>
    <xf numFmtId="43" fontId="2" fillId="0" borderId="1" xfId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3" fontId="9" fillId="0" borderId="0" xfId="1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43" fontId="9" fillId="0" borderId="0" xfId="1" applyFont="1" applyFill="1" applyAlignment="1">
      <alignment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shrinkToFit="1"/>
    </xf>
    <xf numFmtId="43" fontId="2" fillId="0" borderId="1" xfId="1" applyFont="1" applyFill="1" applyBorder="1" applyAlignment="1">
      <alignment vertical="center" wrapText="1"/>
    </xf>
    <xf numFmtId="43" fontId="2" fillId="0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/>
    <xf numFmtId="0" fontId="2" fillId="0" borderId="1" xfId="0" applyFont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0" fillId="0" borderId="3" xfId="1" applyNumberFormat="1" applyFont="1" applyBorder="1" applyAlignment="1">
      <alignment vertical="center"/>
    </xf>
    <xf numFmtId="0" fontId="0" fillId="0" borderId="16" xfId="1" applyNumberFormat="1" applyFont="1" applyFill="1" applyBorder="1" applyAlignment="1">
      <alignment horizontal="center" vertical="center"/>
    </xf>
    <xf numFmtId="0" fontId="2" fillId="0" borderId="20" xfId="1" applyNumberFormat="1" applyFont="1" applyFill="1" applyBorder="1" applyAlignment="1">
      <alignment horizontal="center" vertical="center"/>
    </xf>
    <xf numFmtId="0" fontId="10" fillId="0" borderId="0" xfId="6" applyFont="1" applyAlignment="1">
      <alignment horizontal="center" wrapText="1"/>
    </xf>
    <xf numFmtId="43" fontId="3" fillId="0" borderId="0" xfId="1" applyFont="1" applyBorder="1" applyAlignment="1">
      <alignment vertical="center"/>
    </xf>
    <xf numFmtId="0" fontId="11" fillId="3" borderId="1" xfId="1" applyNumberFormat="1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11" fillId="0" borderId="1" xfId="1" applyNumberFormat="1" applyFont="1" applyFill="1" applyBorder="1" applyAlignment="1">
      <alignment vertical="center"/>
    </xf>
    <xf numFmtId="43" fontId="11" fillId="0" borderId="1" xfId="1" applyFont="1" applyFill="1" applyBorder="1" applyAlignment="1">
      <alignment vertical="center"/>
    </xf>
    <xf numFmtId="164" fontId="0" fillId="0" borderId="0" xfId="1" applyNumberFormat="1" applyFont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43" fontId="2" fillId="0" borderId="1" xfId="1" applyFont="1" applyFill="1" applyBorder="1" applyAlignment="1">
      <alignment horizontal="left" vertical="center" wrapText="1"/>
    </xf>
    <xf numFmtId="0" fontId="2" fillId="0" borderId="1" xfId="8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43" fontId="2" fillId="4" borderId="1" xfId="1" applyFont="1" applyFill="1" applyBorder="1" applyAlignment="1">
      <alignment vertical="center" wrapText="1"/>
    </xf>
    <xf numFmtId="43" fontId="2" fillId="4" borderId="1" xfId="1" applyFont="1" applyFill="1" applyBorder="1" applyAlignment="1">
      <alignment horizontal="center" vertical="center" shrinkToFit="1"/>
    </xf>
    <xf numFmtId="43" fontId="2" fillId="4" borderId="1" xfId="1" applyFont="1" applyFill="1" applyBorder="1" applyAlignment="1">
      <alignment vertical="center"/>
    </xf>
    <xf numFmtId="0" fontId="11" fillId="4" borderId="1" xfId="1" applyNumberFormat="1" applyFont="1" applyFill="1" applyBorder="1" applyAlignment="1">
      <alignment vertical="center"/>
    </xf>
    <xf numFmtId="43" fontId="11" fillId="4" borderId="1" xfId="1" applyFont="1" applyFill="1" applyBorder="1" applyAlignment="1">
      <alignment vertical="center"/>
    </xf>
    <xf numFmtId="43" fontId="2" fillId="4" borderId="1" xfId="1" applyFont="1" applyFill="1" applyBorder="1"/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43" fontId="9" fillId="4" borderId="1" xfId="1" applyFont="1" applyFill="1" applyBorder="1" applyAlignment="1">
      <alignment horizontal="right" vertical="center" wrapText="1"/>
    </xf>
    <xf numFmtId="0" fontId="0" fillId="0" borderId="14" xfId="1" applyNumberFormat="1" applyFont="1" applyBorder="1" applyAlignment="1">
      <alignment vertical="center"/>
    </xf>
    <xf numFmtId="43" fontId="0" fillId="0" borderId="14" xfId="1" applyFont="1" applyBorder="1" applyAlignment="1">
      <alignment vertical="center"/>
    </xf>
    <xf numFmtId="43" fontId="0" fillId="0" borderId="0" xfId="1" applyFont="1" applyBorder="1" applyAlignment="1">
      <alignment vertical="center"/>
    </xf>
    <xf numFmtId="0" fontId="2" fillId="0" borderId="20" xfId="1" applyNumberFormat="1" applyFont="1" applyFill="1" applyBorder="1" applyAlignment="1">
      <alignment horizontal="center" vertical="center" wrapText="1"/>
    </xf>
    <xf numFmtId="164" fontId="11" fillId="0" borderId="21" xfId="1" applyNumberFormat="1" applyFont="1" applyFill="1" applyBorder="1" applyAlignment="1">
      <alignment horizontal="center" vertical="center" wrapText="1"/>
    </xf>
    <xf numFmtId="0" fontId="2" fillId="4" borderId="20" xfId="1" applyNumberFormat="1" applyFont="1" applyFill="1" applyBorder="1" applyAlignment="1">
      <alignment horizontal="center" vertical="center"/>
    </xf>
    <xf numFmtId="164" fontId="11" fillId="4" borderId="21" xfId="1" applyNumberFormat="1" applyFont="1" applyFill="1" applyBorder="1" applyAlignment="1">
      <alignment horizontal="right" vertical="center"/>
    </xf>
    <xf numFmtId="164" fontId="11" fillId="0" borderId="21" xfId="1" applyNumberFormat="1" applyFont="1" applyFill="1" applyBorder="1" applyAlignment="1">
      <alignment horizontal="right" vertical="center"/>
    </xf>
    <xf numFmtId="1" fontId="2" fillId="0" borderId="21" xfId="0" applyNumberFormat="1" applyFont="1" applyBorder="1" applyAlignment="1">
      <alignment horizontal="right"/>
    </xf>
    <xf numFmtId="0" fontId="11" fillId="0" borderId="21" xfId="0" applyFont="1" applyBorder="1" applyAlignment="1">
      <alignment horizontal="right"/>
    </xf>
    <xf numFmtId="0" fontId="2" fillId="0" borderId="21" xfId="6" applyBorder="1" applyAlignment="1">
      <alignment horizontal="right" wrapText="1"/>
    </xf>
    <xf numFmtId="0" fontId="11" fillId="4" borderId="21" xfId="0" applyFont="1" applyFill="1" applyBorder="1" applyAlignment="1">
      <alignment horizontal="right" vertical="center"/>
    </xf>
    <xf numFmtId="0" fontId="2" fillId="0" borderId="21" xfId="0" applyFont="1" applyBorder="1" applyAlignment="1">
      <alignment horizontal="right" vertical="center" wrapText="1"/>
    </xf>
    <xf numFmtId="0" fontId="11" fillId="0" borderId="18" xfId="1" applyNumberFormat="1" applyFont="1" applyFill="1" applyBorder="1" applyAlignment="1">
      <alignment vertical="center"/>
    </xf>
    <xf numFmtId="43" fontId="11" fillId="0" borderId="18" xfId="1" applyFont="1" applyFill="1" applyBorder="1" applyAlignment="1">
      <alignment vertical="center"/>
    </xf>
    <xf numFmtId="164" fontId="11" fillId="0" borderId="19" xfId="1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wrapText="1"/>
    </xf>
    <xf numFmtId="10" fontId="2" fillId="0" borderId="1" xfId="1" applyNumberFormat="1" applyFont="1" applyFill="1" applyBorder="1" applyAlignment="1">
      <alignment vertical="center"/>
    </xf>
    <xf numFmtId="0" fontId="2" fillId="0" borderId="22" xfId="1" applyNumberFormat="1" applyFont="1" applyFill="1" applyBorder="1" applyAlignment="1">
      <alignment horizontal="center" vertical="center"/>
    </xf>
    <xf numFmtId="43" fontId="2" fillId="0" borderId="3" xfId="1" applyFont="1" applyFill="1" applyBorder="1" applyAlignment="1">
      <alignment vertical="center" wrapText="1"/>
    </xf>
    <xf numFmtId="43" fontId="2" fillId="0" borderId="3" xfId="1" applyFont="1" applyFill="1" applyBorder="1" applyAlignment="1">
      <alignment horizontal="center" vertical="center" shrinkToFit="1"/>
    </xf>
    <xf numFmtId="43" fontId="2" fillId="0" borderId="3" xfId="1" applyFont="1" applyFill="1" applyBorder="1" applyAlignment="1">
      <alignment vertical="center"/>
    </xf>
    <xf numFmtId="0" fontId="2" fillId="0" borderId="28" xfId="1" applyNumberFormat="1" applyFont="1" applyFill="1" applyBorder="1" applyAlignment="1">
      <alignment horizontal="center" vertical="center"/>
    </xf>
    <xf numFmtId="0" fontId="9" fillId="0" borderId="29" xfId="0" applyFont="1" applyBorder="1" applyAlignment="1">
      <alignment wrapText="1"/>
    </xf>
    <xf numFmtId="0" fontId="9" fillId="0" borderId="29" xfId="0" applyFont="1" applyBorder="1" applyAlignment="1">
      <alignment horizontal="center" vertical="center"/>
    </xf>
    <xf numFmtId="43" fontId="2" fillId="0" borderId="29" xfId="1" applyFont="1" applyFill="1" applyBorder="1" applyAlignment="1">
      <alignment horizontal="right" vertical="center" wrapText="1"/>
    </xf>
    <xf numFmtId="43" fontId="2" fillId="0" borderId="29" xfId="1" applyFont="1" applyFill="1" applyBorder="1" applyAlignment="1">
      <alignment vertical="center" wrapText="1"/>
    </xf>
    <xf numFmtId="43" fontId="2" fillId="0" borderId="29" xfId="1" applyFont="1" applyFill="1" applyBorder="1" applyAlignment="1">
      <alignment horizontal="center" vertical="center" shrinkToFit="1"/>
    </xf>
    <xf numFmtId="43" fontId="2" fillId="0" borderId="29" xfId="1" applyFont="1" applyFill="1" applyBorder="1" applyAlignment="1">
      <alignment vertical="center"/>
    </xf>
    <xf numFmtId="10" fontId="2" fillId="0" borderId="29" xfId="1" applyNumberFormat="1" applyFont="1" applyFill="1" applyBorder="1" applyAlignment="1">
      <alignment vertical="center"/>
    </xf>
    <xf numFmtId="0" fontId="10" fillId="0" borderId="26" xfId="1" applyNumberFormat="1" applyFont="1" applyFill="1" applyBorder="1" applyAlignment="1">
      <alignment horizontal="center" vertical="center"/>
    </xf>
    <xf numFmtId="43" fontId="10" fillId="0" borderId="24" xfId="1" applyFont="1" applyFill="1" applyBorder="1" applyAlignment="1">
      <alignment vertical="center" wrapText="1"/>
    </xf>
    <xf numFmtId="43" fontId="10" fillId="0" borderId="24" xfId="1" applyFont="1" applyFill="1" applyBorder="1" applyAlignment="1">
      <alignment horizontal="center" vertical="center" shrinkToFit="1"/>
    </xf>
    <xf numFmtId="43" fontId="10" fillId="0" borderId="24" xfId="1" applyFont="1" applyFill="1" applyBorder="1" applyAlignment="1">
      <alignment vertical="center"/>
    </xf>
    <xf numFmtId="43" fontId="7" fillId="0" borderId="13" xfId="1" applyFont="1" applyFill="1" applyBorder="1" applyAlignment="1">
      <alignment horizontal="center" vertical="center"/>
    </xf>
    <xf numFmtId="43" fontId="7" fillId="0" borderId="14" xfId="1" applyFont="1" applyFill="1" applyBorder="1" applyAlignment="1">
      <alignment horizontal="center" vertical="center"/>
    </xf>
    <xf numFmtId="43" fontId="7" fillId="0" borderId="15" xfId="1" applyFont="1" applyFill="1" applyBorder="1" applyAlignment="1">
      <alignment horizontal="center" vertical="center"/>
    </xf>
    <xf numFmtId="164" fontId="0" fillId="0" borderId="27" xfId="1" applyNumberFormat="1" applyFont="1" applyBorder="1" applyAlignment="1">
      <alignment horizontal="center" vertical="center" wrapText="1"/>
    </xf>
    <xf numFmtId="164" fontId="0" fillId="0" borderId="25" xfId="1" applyNumberFormat="1" applyFont="1" applyBorder="1" applyAlignment="1">
      <alignment horizontal="center" vertical="center" wrapText="1"/>
    </xf>
    <xf numFmtId="164" fontId="0" fillId="0" borderId="23" xfId="1" applyNumberFormat="1" applyFont="1" applyBorder="1" applyAlignment="1">
      <alignment horizontal="center" vertical="center" wrapText="1"/>
    </xf>
    <xf numFmtId="43" fontId="6" fillId="0" borderId="16" xfId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43" fontId="6" fillId="0" borderId="17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vertical="center"/>
    </xf>
    <xf numFmtId="43" fontId="0" fillId="0" borderId="1" xfId="1" applyFont="1" applyBorder="1" applyAlignment="1">
      <alignment vertical="center"/>
    </xf>
    <xf numFmtId="43" fontId="0" fillId="2" borderId="10" xfId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0" borderId="10" xfId="1" applyFont="1" applyBorder="1" applyAlignment="1">
      <alignment horizontal="left" vertical="center" wrapText="1"/>
    </xf>
    <xf numFmtId="43" fontId="0" fillId="0" borderId="11" xfId="1" applyFont="1" applyBorder="1" applyAlignment="1">
      <alignment horizontal="left" vertical="center" wrapText="1"/>
    </xf>
    <xf numFmtId="43" fontId="0" fillId="0" borderId="12" xfId="1" applyFont="1" applyBorder="1" applyAlignment="1">
      <alignment horizontal="left" vertical="center" wrapText="1"/>
    </xf>
    <xf numFmtId="43" fontId="0" fillId="0" borderId="10" xfId="1" applyFont="1" applyBorder="1" applyAlignment="1">
      <alignment vertical="center" wrapText="1"/>
    </xf>
    <xf numFmtId="43" fontId="0" fillId="0" borderId="11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43" fontId="7" fillId="0" borderId="0" xfId="1" applyFont="1" applyFill="1" applyAlignment="1">
      <alignment horizontal="center" vertical="center"/>
    </xf>
    <xf numFmtId="43" fontId="6" fillId="0" borderId="0" xfId="1" applyFont="1" applyFill="1" applyAlignment="1">
      <alignment horizontal="center" vertical="center"/>
    </xf>
    <xf numFmtId="43" fontId="0" fillId="3" borderId="7" xfId="1" applyFont="1" applyFill="1" applyBorder="1" applyAlignment="1">
      <alignment vertical="center"/>
    </xf>
    <xf numFmtId="43" fontId="0" fillId="3" borderId="8" xfId="1" applyFont="1" applyFill="1" applyBorder="1" applyAlignment="1">
      <alignment vertical="center"/>
    </xf>
    <xf numFmtId="43" fontId="0" fillId="3" borderId="9" xfId="1" applyFont="1" applyFill="1" applyBorder="1" applyAlignment="1">
      <alignment vertical="center"/>
    </xf>
    <xf numFmtId="43" fontId="0" fillId="0" borderId="1" xfId="1" applyFont="1" applyBorder="1" applyAlignment="1">
      <alignment vertical="center" wrapText="1"/>
    </xf>
  </cellXfs>
  <cellStyles count="10">
    <cellStyle name="Excel Built-in Normal" xfId="7"/>
    <cellStyle name="Normal" xfId="0" builtinId="0"/>
    <cellStyle name="Normal 2" xfId="2"/>
    <cellStyle name="Normal 4" xfId="6"/>
    <cellStyle name="Normal 5" xfId="5"/>
    <cellStyle name="Normal_MEMÓRIA DE CÁLCULO E COMPOSIÇÕES - ADUELAS PRÉ-MOLDADAS" xfId="8"/>
    <cellStyle name="Porcentagem 2" xfId="3"/>
    <cellStyle name="Separador de milhares 3" xfId="9"/>
    <cellStyle name="Vírgula" xfId="1" builtin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284629</xdr:colOff>
      <xdr:row>0</xdr:row>
      <xdr:rowOff>123824</xdr:rowOff>
    </xdr:from>
    <xdr:to>
      <xdr:col>1</xdr:col>
      <xdr:colOff>574162</xdr:colOff>
      <xdr:row>3</xdr:row>
      <xdr:rowOff>195262</xdr:rowOff>
    </xdr:to>
    <xdr:pic>
      <xdr:nvPicPr>
        <xdr:cNvPr id="2" name="Imagem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629" y="123824"/>
          <a:ext cx="1070583" cy="747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952500</xdr:colOff>
      <xdr:row>2</xdr:row>
      <xdr:rowOff>40821</xdr:rowOff>
    </xdr:from>
    <xdr:to>
      <xdr:col>8</xdr:col>
      <xdr:colOff>1862818</xdr:colOff>
      <xdr:row>5</xdr:row>
      <xdr:rowOff>50346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id="{49FD2A28-50D1-4152-99DA-7D42D41AC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530678"/>
          <a:ext cx="21621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topLeftCell="A52" zoomScaleNormal="100" zoomScaleSheetLayoutView="85" workbookViewId="0">
      <selection activeCell="K67" sqref="K1:U1048576"/>
    </sheetView>
  </sheetViews>
  <sheetFormatPr defaultRowHeight="15" x14ac:dyDescent="0.25"/>
  <cols>
    <col min="1" max="1" width="11.7109375" style="3" customWidth="1"/>
    <col min="2" max="2" width="50.7109375" style="47" customWidth="1"/>
    <col min="3" max="3" width="9.28515625" style="12" customWidth="1"/>
    <col min="4" max="6" width="18.7109375" style="1" customWidth="1"/>
    <col min="7" max="7" width="15.28515625" style="40" hidden="1" customWidth="1"/>
    <col min="8" max="8" width="12.140625" style="1" hidden="1" customWidth="1"/>
    <col min="9" max="9" width="26.42578125" style="68" hidden="1" customWidth="1"/>
    <col min="10" max="10" width="9.5703125" style="1" bestFit="1" customWidth="1"/>
    <col min="11" max="16384" width="9.140625" style="1"/>
  </cols>
  <sheetData>
    <row r="1" spans="1:9" ht="23.25" customHeight="1" x14ac:dyDescent="0.25">
      <c r="A1" s="119" t="s">
        <v>54</v>
      </c>
      <c r="B1" s="120"/>
      <c r="C1" s="120"/>
      <c r="D1" s="120"/>
      <c r="E1" s="120"/>
      <c r="F1" s="121"/>
      <c r="G1" s="85"/>
      <c r="H1" s="86"/>
      <c r="I1" s="122" t="s">
        <v>100</v>
      </c>
    </row>
    <row r="2" spans="1:9" x14ac:dyDescent="0.25">
      <c r="A2" s="58"/>
      <c r="B2" s="45"/>
      <c r="C2" s="37"/>
      <c r="D2" s="38"/>
      <c r="E2" s="38"/>
      <c r="F2" s="39"/>
      <c r="G2" s="41"/>
      <c r="H2" s="87"/>
      <c r="I2" s="123"/>
    </row>
    <row r="3" spans="1:9" x14ac:dyDescent="0.25">
      <c r="A3" s="58"/>
      <c r="B3" s="45"/>
      <c r="C3" s="37"/>
      <c r="D3" s="38"/>
      <c r="E3" s="38"/>
      <c r="F3" s="39"/>
      <c r="G3" s="41"/>
      <c r="H3" s="87"/>
      <c r="I3" s="123"/>
    </row>
    <row r="4" spans="1:9" ht="20.25" x14ac:dyDescent="0.25">
      <c r="A4" s="125" t="s">
        <v>55</v>
      </c>
      <c r="B4" s="126"/>
      <c r="C4" s="126"/>
      <c r="D4" s="126"/>
      <c r="E4" s="126"/>
      <c r="F4" s="127"/>
      <c r="G4" s="41"/>
      <c r="H4" s="87"/>
      <c r="I4" s="123"/>
    </row>
    <row r="5" spans="1:9" ht="20.25" x14ac:dyDescent="0.25">
      <c r="A5" s="125" t="s">
        <v>56</v>
      </c>
      <c r="B5" s="126"/>
      <c r="C5" s="126"/>
      <c r="D5" s="126"/>
      <c r="E5" s="126"/>
      <c r="F5" s="127"/>
      <c r="G5" s="41"/>
      <c r="H5" s="87"/>
      <c r="I5" s="123"/>
    </row>
    <row r="6" spans="1:9" x14ac:dyDescent="0.25">
      <c r="A6" s="58"/>
      <c r="B6" s="45"/>
      <c r="C6" s="37"/>
      <c r="D6" s="38"/>
      <c r="E6" s="38"/>
      <c r="F6" s="39"/>
      <c r="G6" s="41"/>
      <c r="H6" s="87"/>
      <c r="I6" s="124"/>
    </row>
    <row r="7" spans="1:9" s="10" customFormat="1" ht="38.25" x14ac:dyDescent="0.25">
      <c r="A7" s="88" t="s">
        <v>0</v>
      </c>
      <c r="B7" s="48" t="s">
        <v>1</v>
      </c>
      <c r="C7" s="49" t="s">
        <v>2</v>
      </c>
      <c r="D7" s="48" t="s">
        <v>3</v>
      </c>
      <c r="E7" s="48" t="s">
        <v>4</v>
      </c>
      <c r="F7" s="48" t="s">
        <v>5</v>
      </c>
      <c r="G7" s="62" t="s">
        <v>59</v>
      </c>
      <c r="H7" s="63"/>
      <c r="I7" s="89" t="s">
        <v>77</v>
      </c>
    </row>
    <row r="8" spans="1:9" s="11" customFormat="1" ht="25.5" x14ac:dyDescent="0.25">
      <c r="A8" s="90" t="s">
        <v>6</v>
      </c>
      <c r="B8" s="76" t="s">
        <v>78</v>
      </c>
      <c r="C8" s="77"/>
      <c r="D8" s="78"/>
      <c r="E8" s="78"/>
      <c r="F8" s="78"/>
      <c r="G8" s="79"/>
      <c r="H8" s="80"/>
      <c r="I8" s="91"/>
    </row>
    <row r="9" spans="1:9" s="11" customFormat="1" ht="25.5" x14ac:dyDescent="0.25">
      <c r="A9" s="59" t="s">
        <v>7</v>
      </c>
      <c r="B9" s="44" t="s">
        <v>81</v>
      </c>
      <c r="C9" s="52" t="s">
        <v>79</v>
      </c>
      <c r="D9" s="42">
        <v>3</v>
      </c>
      <c r="E9" s="42"/>
      <c r="F9" s="42">
        <f>D9*E9</f>
        <v>0</v>
      </c>
      <c r="G9" s="64" t="s">
        <v>80</v>
      </c>
      <c r="H9" s="67"/>
      <c r="I9" s="92">
        <v>10775</v>
      </c>
    </row>
    <row r="10" spans="1:9" s="11" customFormat="1" ht="38.25" x14ac:dyDescent="0.25">
      <c r="A10" s="59" t="s">
        <v>8</v>
      </c>
      <c r="B10" s="50" t="s">
        <v>82</v>
      </c>
      <c r="C10" s="52" t="s">
        <v>79</v>
      </c>
      <c r="D10" s="42">
        <v>3</v>
      </c>
      <c r="E10" s="42"/>
      <c r="F10" s="42">
        <f>D10*E10</f>
        <v>0</v>
      </c>
      <c r="G10" s="66"/>
      <c r="H10" s="67"/>
      <c r="I10" s="92">
        <v>10777</v>
      </c>
    </row>
    <row r="11" spans="1:9" s="11" customFormat="1" ht="25.5" x14ac:dyDescent="0.25">
      <c r="A11" s="59" t="s">
        <v>9</v>
      </c>
      <c r="B11" s="50" t="s">
        <v>238</v>
      </c>
      <c r="C11" s="52" t="s">
        <v>2</v>
      </c>
      <c r="D11" s="42">
        <v>1</v>
      </c>
      <c r="E11" s="42"/>
      <c r="F11" s="42">
        <f t="shared" ref="F11:F15" si="0">D11*E11</f>
        <v>0</v>
      </c>
      <c r="G11" s="66"/>
      <c r="H11" s="67"/>
      <c r="I11" s="92" t="s">
        <v>239</v>
      </c>
    </row>
    <row r="12" spans="1:9" s="11" customFormat="1" ht="38.25" x14ac:dyDescent="0.25">
      <c r="A12" s="59" t="s">
        <v>10</v>
      </c>
      <c r="B12" s="50" t="s">
        <v>240</v>
      </c>
      <c r="C12" s="52" t="s">
        <v>2</v>
      </c>
      <c r="D12" s="42">
        <v>1</v>
      </c>
      <c r="E12" s="42"/>
      <c r="F12" s="42">
        <f t="shared" si="0"/>
        <v>0</v>
      </c>
      <c r="G12" s="66"/>
      <c r="H12" s="67"/>
      <c r="I12" s="92" t="s">
        <v>241</v>
      </c>
    </row>
    <row r="13" spans="1:9" s="11" customFormat="1" ht="25.5" x14ac:dyDescent="0.25">
      <c r="A13" s="59" t="s">
        <v>85</v>
      </c>
      <c r="B13" s="50" t="s">
        <v>244</v>
      </c>
      <c r="C13" s="43" t="s">
        <v>71</v>
      </c>
      <c r="D13" s="42">
        <v>16</v>
      </c>
      <c r="E13" s="42"/>
      <c r="F13" s="42">
        <f t="shared" si="0"/>
        <v>0</v>
      </c>
      <c r="G13" s="65">
        <v>5928</v>
      </c>
      <c r="H13" s="67"/>
      <c r="I13" s="92">
        <v>5928</v>
      </c>
    </row>
    <row r="14" spans="1:9" s="11" customFormat="1" ht="38.25" x14ac:dyDescent="0.25">
      <c r="A14" s="59" t="s">
        <v>86</v>
      </c>
      <c r="B14" s="53" t="s">
        <v>245</v>
      </c>
      <c r="C14" s="43" t="s">
        <v>58</v>
      </c>
      <c r="D14" s="42">
        <v>32</v>
      </c>
      <c r="E14" s="42"/>
      <c r="F14" s="42">
        <f t="shared" si="0"/>
        <v>0</v>
      </c>
      <c r="G14" s="66"/>
      <c r="H14" s="67"/>
      <c r="I14" s="92">
        <v>88241</v>
      </c>
    </row>
    <row r="15" spans="1:9" s="11" customFormat="1" ht="38.25" x14ac:dyDescent="0.25">
      <c r="A15" s="59" t="s">
        <v>242</v>
      </c>
      <c r="B15" s="53" t="s">
        <v>246</v>
      </c>
      <c r="C15" s="43" t="s">
        <v>58</v>
      </c>
      <c r="D15" s="42">
        <v>16</v>
      </c>
      <c r="E15" s="42"/>
      <c r="F15" s="42">
        <f t="shared" si="0"/>
        <v>0</v>
      </c>
      <c r="G15" s="66"/>
      <c r="H15" s="67"/>
      <c r="I15" s="92">
        <v>88286</v>
      </c>
    </row>
    <row r="16" spans="1:9" s="11" customFormat="1" x14ac:dyDescent="0.25">
      <c r="A16" s="59" t="s">
        <v>243</v>
      </c>
      <c r="B16" s="50" t="s">
        <v>62</v>
      </c>
      <c r="C16" s="49" t="s">
        <v>63</v>
      </c>
      <c r="D16" s="51">
        <v>2</v>
      </c>
      <c r="E16" s="51"/>
      <c r="F16" s="51">
        <f t="shared" ref="F16" si="1">E16*D16</f>
        <v>0</v>
      </c>
      <c r="G16" s="66"/>
      <c r="H16" s="67"/>
      <c r="I16" s="92" t="s">
        <v>64</v>
      </c>
    </row>
    <row r="17" spans="1:9" s="11" customFormat="1" x14ac:dyDescent="0.25">
      <c r="A17" s="90">
        <v>2</v>
      </c>
      <c r="B17" s="76" t="s">
        <v>84</v>
      </c>
      <c r="C17" s="77"/>
      <c r="D17" s="78"/>
      <c r="E17" s="78"/>
      <c r="F17" s="78"/>
      <c r="G17" s="79"/>
      <c r="H17" s="80"/>
      <c r="I17" s="91"/>
    </row>
    <row r="18" spans="1:9" s="11" customFormat="1" ht="25.5" x14ac:dyDescent="0.25">
      <c r="A18" s="59" t="s">
        <v>41</v>
      </c>
      <c r="B18" s="50" t="s">
        <v>96</v>
      </c>
      <c r="C18" s="49" t="s">
        <v>61</v>
      </c>
      <c r="D18" s="51">
        <v>3</v>
      </c>
      <c r="E18" s="51"/>
      <c r="F18" s="51">
        <f t="shared" ref="F18:F49" si="2">E18*D18</f>
        <v>0</v>
      </c>
      <c r="G18" s="66"/>
      <c r="H18" s="67"/>
      <c r="I18" s="92">
        <v>90778</v>
      </c>
    </row>
    <row r="19" spans="1:9" s="11" customFormat="1" ht="25.5" x14ac:dyDescent="0.25">
      <c r="A19" s="59" t="s">
        <v>42</v>
      </c>
      <c r="B19" s="50" t="s">
        <v>83</v>
      </c>
      <c r="C19" s="49" t="s">
        <v>61</v>
      </c>
      <c r="D19" s="51">
        <v>3</v>
      </c>
      <c r="E19" s="51"/>
      <c r="F19" s="51">
        <f t="shared" si="2"/>
        <v>0</v>
      </c>
      <c r="G19" s="66"/>
      <c r="H19" s="67"/>
      <c r="I19" s="92">
        <v>90776</v>
      </c>
    </row>
    <row r="20" spans="1:9" s="11" customFormat="1" ht="25.5" x14ac:dyDescent="0.25">
      <c r="A20" s="59" t="s">
        <v>66</v>
      </c>
      <c r="B20" s="50" t="s">
        <v>236</v>
      </c>
      <c r="C20" s="49" t="s">
        <v>61</v>
      </c>
      <c r="D20" s="51">
        <v>3</v>
      </c>
      <c r="E20" s="51"/>
      <c r="F20" s="51">
        <f t="shared" si="2"/>
        <v>0</v>
      </c>
      <c r="G20" s="66"/>
      <c r="H20" s="67"/>
      <c r="I20" s="92" t="s">
        <v>237</v>
      </c>
    </row>
    <row r="21" spans="1:9" s="11" customFormat="1" x14ac:dyDescent="0.25">
      <c r="A21" s="59" t="s">
        <v>67</v>
      </c>
      <c r="B21" s="50" t="s">
        <v>247</v>
      </c>
      <c r="C21" s="49" t="s">
        <v>61</v>
      </c>
      <c r="D21" s="51">
        <v>3</v>
      </c>
      <c r="E21" s="51"/>
      <c r="F21" s="51">
        <f t="shared" si="2"/>
        <v>0</v>
      </c>
      <c r="G21" s="66"/>
      <c r="H21" s="67"/>
      <c r="I21" s="92">
        <v>90766</v>
      </c>
    </row>
    <row r="22" spans="1:9" s="11" customFormat="1" x14ac:dyDescent="0.25">
      <c r="A22" s="59" t="s">
        <v>68</v>
      </c>
      <c r="B22" s="50" t="s">
        <v>72</v>
      </c>
      <c r="C22" s="49" t="s">
        <v>71</v>
      </c>
      <c r="D22" s="51">
        <v>48</v>
      </c>
      <c r="E22" s="51"/>
      <c r="F22" s="51">
        <f t="shared" si="2"/>
        <v>0</v>
      </c>
      <c r="G22" s="66"/>
      <c r="H22" s="67"/>
      <c r="I22" s="92">
        <v>5824</v>
      </c>
    </row>
    <row r="23" spans="1:9" s="11" customFormat="1" ht="25.5" x14ac:dyDescent="0.25">
      <c r="A23" s="59" t="s">
        <v>69</v>
      </c>
      <c r="B23" s="50" t="s">
        <v>65</v>
      </c>
      <c r="C23" s="49" t="s">
        <v>248</v>
      </c>
      <c r="D23" s="51">
        <v>72</v>
      </c>
      <c r="E23" s="51"/>
      <c r="F23" s="51">
        <f t="shared" si="2"/>
        <v>0</v>
      </c>
      <c r="G23" s="66" t="s">
        <v>53</v>
      </c>
      <c r="H23" s="67"/>
      <c r="I23" s="92" t="s">
        <v>53</v>
      </c>
    </row>
    <row r="24" spans="1:9" s="11" customFormat="1" x14ac:dyDescent="0.2">
      <c r="A24" s="59" t="s">
        <v>70</v>
      </c>
      <c r="B24" s="50" t="s">
        <v>60</v>
      </c>
      <c r="C24" s="49" t="s">
        <v>2</v>
      </c>
      <c r="D24" s="51">
        <v>1</v>
      </c>
      <c r="E24" s="54"/>
      <c r="F24" s="51">
        <f t="shared" si="2"/>
        <v>0</v>
      </c>
      <c r="G24" s="79"/>
      <c r="H24" s="80"/>
      <c r="I24" s="91"/>
    </row>
    <row r="25" spans="1:9" s="11" customFormat="1" x14ac:dyDescent="0.25">
      <c r="A25" s="90">
        <v>3</v>
      </c>
      <c r="B25" s="76" t="s">
        <v>106</v>
      </c>
      <c r="C25" s="77"/>
      <c r="D25" s="78"/>
      <c r="E25" s="78"/>
      <c r="F25" s="78"/>
      <c r="G25" s="66"/>
      <c r="H25" s="67"/>
      <c r="I25" s="92" t="s">
        <v>108</v>
      </c>
    </row>
    <row r="26" spans="1:9" s="11" customFormat="1" ht="25.5" x14ac:dyDescent="0.25">
      <c r="A26" s="59" t="s">
        <v>46</v>
      </c>
      <c r="B26" s="50" t="s">
        <v>107</v>
      </c>
      <c r="C26" s="49" t="s">
        <v>2</v>
      </c>
      <c r="D26" s="51">
        <v>1</v>
      </c>
      <c r="E26" s="51"/>
      <c r="F26" s="51">
        <f t="shared" si="2"/>
        <v>0</v>
      </c>
      <c r="G26" s="66"/>
      <c r="H26" s="67"/>
      <c r="I26" s="92">
        <v>88494</v>
      </c>
    </row>
    <row r="27" spans="1:9" s="11" customFormat="1" ht="38.25" x14ac:dyDescent="0.25">
      <c r="A27" s="59" t="s">
        <v>47</v>
      </c>
      <c r="B27" s="50" t="s">
        <v>115</v>
      </c>
      <c r="C27" s="49" t="s">
        <v>63</v>
      </c>
      <c r="D27" s="51">
        <v>31.28</v>
      </c>
      <c r="E27" s="51"/>
      <c r="F27" s="51">
        <f t="shared" si="2"/>
        <v>0</v>
      </c>
      <c r="G27" s="66"/>
      <c r="H27" s="67"/>
      <c r="I27" s="92">
        <v>88495</v>
      </c>
    </row>
    <row r="28" spans="1:9" s="11" customFormat="1" ht="38.25" x14ac:dyDescent="0.25">
      <c r="A28" s="59" t="s">
        <v>48</v>
      </c>
      <c r="B28" s="50" t="s">
        <v>116</v>
      </c>
      <c r="C28" s="49" t="s">
        <v>63</v>
      </c>
      <c r="D28" s="51">
        <v>249.28</v>
      </c>
      <c r="E28" s="51"/>
      <c r="F28" s="51">
        <f t="shared" si="2"/>
        <v>0</v>
      </c>
      <c r="G28" s="66"/>
      <c r="H28" s="67"/>
      <c r="I28" s="92">
        <v>88495</v>
      </c>
    </row>
    <row r="29" spans="1:9" s="11" customFormat="1" ht="38.25" x14ac:dyDescent="0.25">
      <c r="A29" s="59" t="s">
        <v>92</v>
      </c>
      <c r="B29" s="50" t="s">
        <v>117</v>
      </c>
      <c r="C29" s="49" t="s">
        <v>63</v>
      </c>
      <c r="D29" s="51">
        <v>167.44</v>
      </c>
      <c r="E29" s="51"/>
      <c r="F29" s="51">
        <f t="shared" si="2"/>
        <v>0</v>
      </c>
      <c r="G29" s="66"/>
      <c r="H29" s="67"/>
      <c r="I29" s="92">
        <v>95622</v>
      </c>
    </row>
    <row r="30" spans="1:9" s="11" customFormat="1" ht="25.5" x14ac:dyDescent="0.25">
      <c r="A30" s="59" t="s">
        <v>101</v>
      </c>
      <c r="B30" s="50" t="s">
        <v>118</v>
      </c>
      <c r="C30" s="49" t="s">
        <v>63</v>
      </c>
      <c r="D30" s="51">
        <v>31.28</v>
      </c>
      <c r="E30" s="51"/>
      <c r="F30" s="51">
        <f t="shared" si="2"/>
        <v>0</v>
      </c>
      <c r="G30" s="66"/>
      <c r="H30" s="67"/>
      <c r="I30" s="92">
        <v>95622</v>
      </c>
    </row>
    <row r="31" spans="1:9" s="11" customFormat="1" ht="25.5" x14ac:dyDescent="0.25">
      <c r="A31" s="59" t="s">
        <v>102</v>
      </c>
      <c r="B31" s="50" t="s">
        <v>119</v>
      </c>
      <c r="C31" s="49" t="s">
        <v>63</v>
      </c>
      <c r="D31" s="51">
        <v>249.28</v>
      </c>
      <c r="E31" s="51"/>
      <c r="F31" s="51">
        <f t="shared" si="2"/>
        <v>0</v>
      </c>
      <c r="G31" s="66"/>
      <c r="H31" s="67"/>
      <c r="I31" s="92">
        <v>95622</v>
      </c>
    </row>
    <row r="32" spans="1:9" s="11" customFormat="1" ht="25.5" x14ac:dyDescent="0.25">
      <c r="A32" s="59" t="s">
        <v>103</v>
      </c>
      <c r="B32" s="50" t="s">
        <v>120</v>
      </c>
      <c r="C32" s="49" t="s">
        <v>63</v>
      </c>
      <c r="D32" s="51">
        <v>167.44</v>
      </c>
      <c r="E32" s="51"/>
      <c r="F32" s="51">
        <f t="shared" si="2"/>
        <v>0</v>
      </c>
      <c r="G32" s="79"/>
      <c r="H32" s="80"/>
      <c r="I32" s="91"/>
    </row>
    <row r="33" spans="1:9" s="11" customFormat="1" x14ac:dyDescent="0.25">
      <c r="A33" s="90">
        <v>4</v>
      </c>
      <c r="B33" s="76" t="s">
        <v>121</v>
      </c>
      <c r="C33" s="77"/>
      <c r="D33" s="78"/>
      <c r="E33" s="78"/>
      <c r="F33" s="78">
        <f t="shared" si="2"/>
        <v>0</v>
      </c>
      <c r="G33" s="66"/>
      <c r="H33" s="67"/>
      <c r="I33" s="92">
        <v>73948</v>
      </c>
    </row>
    <row r="34" spans="1:9" s="11" customFormat="1" ht="51" x14ac:dyDescent="0.25">
      <c r="A34" s="59" t="s">
        <v>49</v>
      </c>
      <c r="B34" s="50" t="s">
        <v>123</v>
      </c>
      <c r="C34" s="49" t="s">
        <v>63</v>
      </c>
      <c r="D34" s="51">
        <v>187.1</v>
      </c>
      <c r="E34" s="51"/>
      <c r="F34" s="51">
        <f t="shared" si="2"/>
        <v>0</v>
      </c>
      <c r="G34" s="66"/>
      <c r="H34" s="67"/>
      <c r="I34" s="92">
        <v>88495</v>
      </c>
    </row>
    <row r="35" spans="1:9" s="11" customFormat="1" ht="38.25" x14ac:dyDescent="0.25">
      <c r="A35" s="59" t="s">
        <v>50</v>
      </c>
      <c r="B35" s="50" t="s">
        <v>116</v>
      </c>
      <c r="C35" s="49" t="s">
        <v>63</v>
      </c>
      <c r="D35" s="51">
        <v>277.68</v>
      </c>
      <c r="E35" s="51"/>
      <c r="F35" s="51">
        <f t="shared" si="2"/>
        <v>0</v>
      </c>
      <c r="G35" s="66"/>
      <c r="H35" s="67"/>
      <c r="I35" s="92">
        <v>88495</v>
      </c>
    </row>
    <row r="36" spans="1:9" s="11" customFormat="1" ht="38.25" x14ac:dyDescent="0.25">
      <c r="A36" s="59" t="s">
        <v>51</v>
      </c>
      <c r="B36" s="50" t="s">
        <v>117</v>
      </c>
      <c r="C36" s="49" t="s">
        <v>63</v>
      </c>
      <c r="D36" s="51">
        <v>530.29999999999995</v>
      </c>
      <c r="E36" s="51"/>
      <c r="F36" s="51">
        <f t="shared" si="2"/>
        <v>0</v>
      </c>
      <c r="G36" s="66"/>
      <c r="H36" s="67"/>
      <c r="I36" s="92">
        <v>95622</v>
      </c>
    </row>
    <row r="37" spans="1:9" s="11" customFormat="1" ht="25.5" x14ac:dyDescent="0.25">
      <c r="A37" s="59" t="s">
        <v>52</v>
      </c>
      <c r="B37" s="50" t="s">
        <v>119</v>
      </c>
      <c r="C37" s="49" t="s">
        <v>63</v>
      </c>
      <c r="D37" s="51">
        <v>277.68</v>
      </c>
      <c r="E37" s="51"/>
      <c r="F37" s="51">
        <f t="shared" si="2"/>
        <v>0</v>
      </c>
      <c r="G37" s="66"/>
      <c r="H37" s="67"/>
      <c r="I37" s="92">
        <v>95622</v>
      </c>
    </row>
    <row r="38" spans="1:9" s="11" customFormat="1" ht="25.5" x14ac:dyDescent="0.25">
      <c r="A38" s="59" t="s">
        <v>104</v>
      </c>
      <c r="B38" s="50" t="s">
        <v>120</v>
      </c>
      <c r="C38" s="49" t="s">
        <v>63</v>
      </c>
      <c r="D38" s="51">
        <v>530.29999999999995</v>
      </c>
      <c r="E38" s="51"/>
      <c r="F38" s="51">
        <f t="shared" si="2"/>
        <v>0</v>
      </c>
      <c r="G38" s="79"/>
      <c r="H38" s="80"/>
      <c r="I38" s="91"/>
    </row>
    <row r="39" spans="1:9" s="11" customFormat="1" x14ac:dyDescent="0.25">
      <c r="A39" s="90">
        <v>5</v>
      </c>
      <c r="B39" s="76" t="s">
        <v>124</v>
      </c>
      <c r="C39" s="77"/>
      <c r="D39" s="78"/>
      <c r="E39" s="78"/>
      <c r="F39" s="78">
        <f t="shared" si="2"/>
        <v>0</v>
      </c>
      <c r="G39" s="66"/>
      <c r="H39" s="67"/>
      <c r="I39" s="92">
        <v>88494</v>
      </c>
    </row>
    <row r="40" spans="1:9" s="11" customFormat="1" ht="38.25" x14ac:dyDescent="0.25">
      <c r="A40" s="59" t="s">
        <v>74</v>
      </c>
      <c r="B40" s="50" t="s">
        <v>115</v>
      </c>
      <c r="C40" s="49" t="s">
        <v>63</v>
      </c>
      <c r="D40" s="51">
        <v>70.73</v>
      </c>
      <c r="E40" s="51"/>
      <c r="F40" s="51">
        <f t="shared" si="2"/>
        <v>0</v>
      </c>
      <c r="G40" s="66"/>
      <c r="H40" s="67"/>
      <c r="I40" s="92">
        <v>88495</v>
      </c>
    </row>
    <row r="41" spans="1:9" s="11" customFormat="1" ht="38.25" x14ac:dyDescent="0.25">
      <c r="A41" s="59" t="s">
        <v>75</v>
      </c>
      <c r="B41" s="50" t="s">
        <v>116</v>
      </c>
      <c r="C41" s="49" t="s">
        <v>63</v>
      </c>
      <c r="D41" s="51">
        <v>139.69999999999999</v>
      </c>
      <c r="E41" s="51"/>
      <c r="F41" s="51">
        <f t="shared" si="2"/>
        <v>0</v>
      </c>
      <c r="G41" s="66"/>
      <c r="H41" s="67"/>
      <c r="I41" s="92">
        <v>88495</v>
      </c>
    </row>
    <row r="42" spans="1:9" s="11" customFormat="1" ht="38.25" x14ac:dyDescent="0.25">
      <c r="A42" s="59" t="s">
        <v>125</v>
      </c>
      <c r="B42" s="50" t="s">
        <v>117</v>
      </c>
      <c r="C42" s="49" t="s">
        <v>63</v>
      </c>
      <c r="D42" s="51">
        <v>181.04</v>
      </c>
      <c r="E42" s="51"/>
      <c r="F42" s="51">
        <f t="shared" si="2"/>
        <v>0</v>
      </c>
      <c r="G42" s="66"/>
      <c r="H42" s="67"/>
      <c r="I42" s="92">
        <v>95622</v>
      </c>
    </row>
    <row r="43" spans="1:9" s="11" customFormat="1" ht="25.5" x14ac:dyDescent="0.25">
      <c r="A43" s="59" t="s">
        <v>126</v>
      </c>
      <c r="B43" s="50" t="s">
        <v>118</v>
      </c>
      <c r="C43" s="49" t="s">
        <v>63</v>
      </c>
      <c r="D43" s="51">
        <v>70.73</v>
      </c>
      <c r="E43" s="51"/>
      <c r="F43" s="51">
        <f t="shared" si="2"/>
        <v>0</v>
      </c>
      <c r="G43" s="66"/>
      <c r="H43" s="67"/>
      <c r="I43" s="92">
        <v>95622</v>
      </c>
    </row>
    <row r="44" spans="1:9" s="11" customFormat="1" ht="25.5" x14ac:dyDescent="0.25">
      <c r="A44" s="59" t="s">
        <v>127</v>
      </c>
      <c r="B44" s="50" t="s">
        <v>119</v>
      </c>
      <c r="C44" s="49" t="s">
        <v>63</v>
      </c>
      <c r="D44" s="51">
        <v>139.69999999999999</v>
      </c>
      <c r="E44" s="51"/>
      <c r="F44" s="51">
        <f t="shared" si="2"/>
        <v>0</v>
      </c>
      <c r="G44" s="66"/>
      <c r="H44" s="67"/>
      <c r="I44" s="92">
        <v>95622</v>
      </c>
    </row>
    <row r="45" spans="1:9" s="11" customFormat="1" ht="25.5" x14ac:dyDescent="0.25">
      <c r="A45" s="59" t="s">
        <v>128</v>
      </c>
      <c r="B45" s="50" t="s">
        <v>120</v>
      </c>
      <c r="C45" s="49" t="s">
        <v>63</v>
      </c>
      <c r="D45" s="51">
        <v>181.04</v>
      </c>
      <c r="E45" s="51"/>
      <c r="F45" s="51">
        <f t="shared" si="2"/>
        <v>0</v>
      </c>
      <c r="G45" s="79"/>
      <c r="H45" s="80"/>
      <c r="I45" s="91"/>
    </row>
    <row r="46" spans="1:9" s="11" customFormat="1" x14ac:dyDescent="0.25">
      <c r="A46" s="90">
        <v>6</v>
      </c>
      <c r="B46" s="76" t="s">
        <v>129</v>
      </c>
      <c r="C46" s="77"/>
      <c r="D46" s="78"/>
      <c r="E46" s="78"/>
      <c r="F46" s="78">
        <f t="shared" si="2"/>
        <v>0</v>
      </c>
      <c r="G46" s="66"/>
      <c r="H46" s="67"/>
      <c r="I46" s="92" t="s">
        <v>122</v>
      </c>
    </row>
    <row r="47" spans="1:9" s="11" customFormat="1" x14ac:dyDescent="0.25">
      <c r="A47" s="59" t="s">
        <v>131</v>
      </c>
      <c r="B47" s="50" t="s">
        <v>130</v>
      </c>
      <c r="C47" s="49" t="s">
        <v>63</v>
      </c>
      <c r="D47" s="51">
        <v>268.8</v>
      </c>
      <c r="E47" s="51"/>
      <c r="F47" s="51">
        <f t="shared" si="2"/>
        <v>0</v>
      </c>
      <c r="G47" s="66"/>
      <c r="H47" s="67"/>
      <c r="I47" s="92">
        <v>95468</v>
      </c>
    </row>
    <row r="48" spans="1:9" s="11" customFormat="1" ht="38.25" x14ac:dyDescent="0.25">
      <c r="A48" s="59" t="s">
        <v>132</v>
      </c>
      <c r="B48" s="50" t="s">
        <v>133</v>
      </c>
      <c r="C48" s="49" t="s">
        <v>63</v>
      </c>
      <c r="D48" s="51">
        <v>268.8</v>
      </c>
      <c r="E48" s="51"/>
      <c r="F48" s="51">
        <f t="shared" si="2"/>
        <v>0</v>
      </c>
      <c r="G48" s="79"/>
      <c r="H48" s="80"/>
      <c r="I48" s="91"/>
    </row>
    <row r="49" spans="1:9" s="11" customFormat="1" x14ac:dyDescent="0.2">
      <c r="A49" s="90">
        <v>7</v>
      </c>
      <c r="B49" s="76" t="s">
        <v>134</v>
      </c>
      <c r="C49" s="77"/>
      <c r="D49" s="78"/>
      <c r="E49" s="78"/>
      <c r="F49" s="78">
        <f t="shared" si="2"/>
        <v>0</v>
      </c>
      <c r="G49" s="71">
        <v>73631</v>
      </c>
      <c r="H49" s="67"/>
      <c r="I49" s="93">
        <v>73631</v>
      </c>
    </row>
    <row r="50" spans="1:9" s="11" customFormat="1" ht="51" x14ac:dyDescent="0.2">
      <c r="A50" s="59" t="s">
        <v>135</v>
      </c>
      <c r="B50" s="69" t="s">
        <v>138</v>
      </c>
      <c r="C50" s="70" t="s">
        <v>63</v>
      </c>
      <c r="D50" s="42">
        <v>5</v>
      </c>
      <c r="E50" s="56"/>
      <c r="F50" s="54">
        <f t="shared" ref="F50" si="3">D50*E50</f>
        <v>0</v>
      </c>
      <c r="G50" s="71" t="s">
        <v>137</v>
      </c>
      <c r="H50" s="67"/>
      <c r="I50" s="93" t="s">
        <v>137</v>
      </c>
    </row>
    <row r="51" spans="1:9" s="11" customFormat="1" ht="25.5" x14ac:dyDescent="0.2">
      <c r="A51" s="59" t="s">
        <v>142</v>
      </c>
      <c r="B51" s="69" t="s">
        <v>139</v>
      </c>
      <c r="C51" s="70" t="s">
        <v>76</v>
      </c>
      <c r="D51" s="42">
        <v>5</v>
      </c>
      <c r="E51" s="56"/>
      <c r="F51" s="54">
        <f>D51*E51</f>
        <v>0</v>
      </c>
      <c r="G51" s="71">
        <v>73631</v>
      </c>
      <c r="H51" s="67"/>
      <c r="I51" s="93">
        <v>73631</v>
      </c>
    </row>
    <row r="52" spans="1:9" s="11" customFormat="1" ht="51" x14ac:dyDescent="0.2">
      <c r="A52" s="59" t="s">
        <v>143</v>
      </c>
      <c r="B52" s="69" t="s">
        <v>140</v>
      </c>
      <c r="C52" s="70" t="s">
        <v>63</v>
      </c>
      <c r="D52" s="42">
        <v>5</v>
      </c>
      <c r="E52" s="56"/>
      <c r="F52" s="54">
        <f t="shared" ref="F52:F53" si="4">D52*E52</f>
        <v>0</v>
      </c>
      <c r="G52" s="71" t="s">
        <v>137</v>
      </c>
      <c r="H52" s="67"/>
      <c r="I52" s="93" t="s">
        <v>137</v>
      </c>
    </row>
    <row r="53" spans="1:9" s="11" customFormat="1" ht="25.5" x14ac:dyDescent="0.2">
      <c r="A53" s="59" t="s">
        <v>144</v>
      </c>
      <c r="B53" s="69" t="s">
        <v>141</v>
      </c>
      <c r="C53" s="70" t="s">
        <v>76</v>
      </c>
      <c r="D53" s="42">
        <v>5</v>
      </c>
      <c r="E53" s="56"/>
      <c r="F53" s="54">
        <f t="shared" si="4"/>
        <v>0</v>
      </c>
      <c r="G53" s="71">
        <v>95468</v>
      </c>
      <c r="H53" s="67"/>
      <c r="I53" s="93">
        <v>95468</v>
      </c>
    </row>
    <row r="54" spans="1:9" s="11" customFormat="1" ht="38.25" x14ac:dyDescent="0.2">
      <c r="A54" s="59" t="s">
        <v>145</v>
      </c>
      <c r="B54" s="69" t="s">
        <v>136</v>
      </c>
      <c r="C54" s="70" t="s">
        <v>63</v>
      </c>
      <c r="D54" s="42">
        <v>11.26</v>
      </c>
      <c r="E54" s="56"/>
      <c r="F54" s="54">
        <f>D54*E54</f>
        <v>0</v>
      </c>
      <c r="G54" s="66"/>
      <c r="H54" s="67"/>
      <c r="I54" s="94" t="s">
        <v>90</v>
      </c>
    </row>
    <row r="55" spans="1:9" s="11" customFormat="1" x14ac:dyDescent="0.2">
      <c r="A55" s="59" t="s">
        <v>146</v>
      </c>
      <c r="B55" s="46" t="s">
        <v>91</v>
      </c>
      <c r="C55" s="49" t="s">
        <v>63</v>
      </c>
      <c r="D55" s="54">
        <v>20.48</v>
      </c>
      <c r="E55" s="51"/>
      <c r="F55" s="51">
        <f t="shared" ref="F55" si="5">E55*D55</f>
        <v>0</v>
      </c>
      <c r="G55" s="71">
        <v>95468</v>
      </c>
      <c r="H55" s="67"/>
      <c r="I55" s="93">
        <v>95468</v>
      </c>
    </row>
    <row r="56" spans="1:9" s="11" customFormat="1" ht="38.25" x14ac:dyDescent="0.2">
      <c r="A56" s="59" t="s">
        <v>147</v>
      </c>
      <c r="B56" s="69" t="s">
        <v>136</v>
      </c>
      <c r="C56" s="70" t="s">
        <v>63</v>
      </c>
      <c r="D56" s="42">
        <v>20.48</v>
      </c>
      <c r="E56" s="56"/>
      <c r="F56" s="54">
        <f>D56*E56</f>
        <v>0</v>
      </c>
      <c r="G56" s="79"/>
      <c r="H56" s="80"/>
      <c r="I56" s="91" t="s">
        <v>149</v>
      </c>
    </row>
    <row r="57" spans="1:9" s="11" customFormat="1" ht="25.5" x14ac:dyDescent="0.25">
      <c r="A57" s="90">
        <v>8</v>
      </c>
      <c r="B57" s="76" t="s">
        <v>148</v>
      </c>
      <c r="C57" s="77" t="s">
        <v>76</v>
      </c>
      <c r="D57" s="78">
        <v>35</v>
      </c>
      <c r="E57" s="78"/>
      <c r="F57" s="78">
        <f>D57*E57</f>
        <v>0</v>
      </c>
      <c r="G57" s="79"/>
      <c r="H57" s="80"/>
      <c r="I57" s="91"/>
    </row>
    <row r="58" spans="1:9" s="11" customFormat="1" x14ac:dyDescent="0.25">
      <c r="A58" s="90">
        <v>9</v>
      </c>
      <c r="B58" s="76" t="s">
        <v>152</v>
      </c>
      <c r="C58" s="77"/>
      <c r="D58" s="78"/>
      <c r="E58" s="78"/>
      <c r="F58" s="78"/>
      <c r="G58" s="66"/>
      <c r="H58" s="67"/>
      <c r="I58" s="92" t="s">
        <v>87</v>
      </c>
    </row>
    <row r="59" spans="1:9" s="11" customFormat="1" ht="25.5" x14ac:dyDescent="0.2">
      <c r="A59" s="59" t="s">
        <v>153</v>
      </c>
      <c r="B59" s="50" t="s">
        <v>154</v>
      </c>
      <c r="C59" s="49" t="s">
        <v>63</v>
      </c>
      <c r="D59" s="51">
        <v>6</v>
      </c>
      <c r="E59" s="51"/>
      <c r="F59" s="54">
        <f t="shared" ref="F59:F101" si="6">D59*E59</f>
        <v>0</v>
      </c>
      <c r="G59" s="66"/>
      <c r="H59" s="67"/>
      <c r="I59" s="92">
        <v>85409</v>
      </c>
    </row>
    <row r="60" spans="1:9" s="11" customFormat="1" ht="25.5" x14ac:dyDescent="0.2">
      <c r="A60" s="59" t="s">
        <v>156</v>
      </c>
      <c r="B60" s="50" t="s">
        <v>155</v>
      </c>
      <c r="C60" s="49" t="s">
        <v>63</v>
      </c>
      <c r="D60" s="51">
        <v>2</v>
      </c>
      <c r="E60" s="51"/>
      <c r="F60" s="54">
        <f t="shared" si="6"/>
        <v>0</v>
      </c>
      <c r="G60" s="66"/>
      <c r="H60" s="67"/>
      <c r="I60" s="92">
        <v>84186</v>
      </c>
    </row>
    <row r="61" spans="1:9" s="11" customFormat="1" x14ac:dyDescent="0.2">
      <c r="A61" s="59" t="s">
        <v>157</v>
      </c>
      <c r="B61" s="50" t="s">
        <v>158</v>
      </c>
      <c r="C61" s="49" t="s">
        <v>63</v>
      </c>
      <c r="D61" s="51">
        <v>2</v>
      </c>
      <c r="E61" s="51"/>
      <c r="F61" s="54">
        <f t="shared" si="6"/>
        <v>0</v>
      </c>
      <c r="G61" s="66"/>
      <c r="H61" s="67"/>
      <c r="I61" s="92">
        <v>87246</v>
      </c>
    </row>
    <row r="62" spans="1:9" s="11" customFormat="1" ht="25.5" x14ac:dyDescent="0.2">
      <c r="A62" s="59" t="s">
        <v>159</v>
      </c>
      <c r="B62" s="50" t="s">
        <v>160</v>
      </c>
      <c r="C62" s="49" t="s">
        <v>63</v>
      </c>
      <c r="D62" s="51">
        <v>6</v>
      </c>
      <c r="E62" s="51"/>
      <c r="F62" s="54">
        <f t="shared" si="6"/>
        <v>0</v>
      </c>
      <c r="G62" s="79"/>
      <c r="H62" s="80"/>
      <c r="I62" s="91"/>
    </row>
    <row r="63" spans="1:9" s="11" customFormat="1" x14ac:dyDescent="0.2">
      <c r="A63" s="90">
        <v>10</v>
      </c>
      <c r="B63" s="76" t="s">
        <v>161</v>
      </c>
      <c r="C63" s="77"/>
      <c r="D63" s="78"/>
      <c r="E63" s="78"/>
      <c r="F63" s="81">
        <f t="shared" si="6"/>
        <v>0</v>
      </c>
      <c r="G63" s="66"/>
      <c r="H63" s="67"/>
      <c r="I63" s="92">
        <v>7588</v>
      </c>
    </row>
    <row r="64" spans="1:9" s="11" customFormat="1" ht="25.5" x14ac:dyDescent="0.2">
      <c r="A64" s="59" t="s">
        <v>162</v>
      </c>
      <c r="B64" s="50" t="s">
        <v>163</v>
      </c>
      <c r="C64" s="49" t="s">
        <v>2</v>
      </c>
      <c r="D64" s="51">
        <v>2</v>
      </c>
      <c r="E64" s="51"/>
      <c r="F64" s="54">
        <f t="shared" si="6"/>
        <v>0</v>
      </c>
      <c r="G64" s="66"/>
      <c r="H64" s="67"/>
      <c r="I64" s="92">
        <v>11763</v>
      </c>
    </row>
    <row r="65" spans="1:11" s="11" customFormat="1" ht="38.25" x14ac:dyDescent="0.2">
      <c r="A65" s="59" t="s">
        <v>164</v>
      </c>
      <c r="B65" s="50" t="s">
        <v>165</v>
      </c>
      <c r="C65" s="49" t="s">
        <v>2</v>
      </c>
      <c r="D65" s="51">
        <v>1</v>
      </c>
      <c r="E65" s="51"/>
      <c r="F65" s="54">
        <f t="shared" si="6"/>
        <v>0</v>
      </c>
      <c r="G65" s="66"/>
      <c r="H65" s="67"/>
      <c r="I65" s="92">
        <v>9875</v>
      </c>
    </row>
    <row r="66" spans="1:11" s="11" customFormat="1" x14ac:dyDescent="0.2">
      <c r="A66" s="59" t="s">
        <v>166</v>
      </c>
      <c r="B66" s="50" t="s">
        <v>167</v>
      </c>
      <c r="C66" s="49" t="s">
        <v>76</v>
      </c>
      <c r="D66" s="51">
        <v>2</v>
      </c>
      <c r="E66" s="51"/>
      <c r="F66" s="54">
        <f t="shared" si="6"/>
        <v>0</v>
      </c>
      <c r="G66" s="66"/>
      <c r="H66" s="67"/>
      <c r="I66" s="92">
        <v>9897</v>
      </c>
    </row>
    <row r="67" spans="1:11" s="11" customFormat="1" x14ac:dyDescent="0.2">
      <c r="A67" s="59" t="s">
        <v>168</v>
      </c>
      <c r="B67" s="50" t="s">
        <v>169</v>
      </c>
      <c r="C67" s="49" t="s">
        <v>2</v>
      </c>
      <c r="D67" s="51">
        <v>1</v>
      </c>
      <c r="E67" s="51"/>
      <c r="F67" s="54">
        <f t="shared" si="6"/>
        <v>0</v>
      </c>
      <c r="G67" s="66"/>
      <c r="H67" s="67"/>
      <c r="I67" s="92">
        <v>20080</v>
      </c>
    </row>
    <row r="68" spans="1:11" s="11" customFormat="1" x14ac:dyDescent="0.2">
      <c r="A68" s="59" t="s">
        <v>170</v>
      </c>
      <c r="B68" s="50" t="s">
        <v>171</v>
      </c>
      <c r="C68" s="49" t="s">
        <v>2</v>
      </c>
      <c r="D68" s="51">
        <v>1</v>
      </c>
      <c r="E68" s="51"/>
      <c r="F68" s="54">
        <f t="shared" si="6"/>
        <v>0</v>
      </c>
      <c r="G68" s="66"/>
      <c r="H68" s="67"/>
      <c r="I68" s="92">
        <v>88248</v>
      </c>
    </row>
    <row r="69" spans="1:11" s="11" customFormat="1" ht="25.5" x14ac:dyDescent="0.2">
      <c r="A69" s="59" t="s">
        <v>172</v>
      </c>
      <c r="B69" s="50" t="s">
        <v>173</v>
      </c>
      <c r="C69" s="49" t="s">
        <v>174</v>
      </c>
      <c r="D69" s="51">
        <v>16</v>
      </c>
      <c r="E69" s="51"/>
      <c r="F69" s="54">
        <f t="shared" si="6"/>
        <v>0</v>
      </c>
      <c r="G69" s="79"/>
      <c r="H69" s="80"/>
      <c r="I69" s="91" t="s">
        <v>176</v>
      </c>
    </row>
    <row r="70" spans="1:11" s="11" customFormat="1" x14ac:dyDescent="0.2">
      <c r="A70" s="90">
        <v>11</v>
      </c>
      <c r="B70" s="76" t="s">
        <v>175</v>
      </c>
      <c r="C70" s="77" t="s">
        <v>2</v>
      </c>
      <c r="D70" s="78">
        <v>1</v>
      </c>
      <c r="E70" s="78"/>
      <c r="F70" s="81">
        <f t="shared" si="6"/>
        <v>0</v>
      </c>
      <c r="G70" s="79"/>
      <c r="H70" s="80"/>
      <c r="I70" s="91"/>
    </row>
    <row r="71" spans="1:11" s="11" customFormat="1" x14ac:dyDescent="0.2">
      <c r="A71" s="90">
        <v>12</v>
      </c>
      <c r="B71" s="76" t="s">
        <v>177</v>
      </c>
      <c r="C71" s="77"/>
      <c r="D71" s="78"/>
      <c r="E71" s="78"/>
      <c r="F71" s="81">
        <f t="shared" si="6"/>
        <v>0</v>
      </c>
      <c r="G71" s="66"/>
      <c r="H71" s="67"/>
      <c r="I71" s="92">
        <v>84084</v>
      </c>
    </row>
    <row r="72" spans="1:11" s="11" customFormat="1" ht="25.5" x14ac:dyDescent="0.2">
      <c r="A72" s="59" t="s">
        <v>179</v>
      </c>
      <c r="B72" s="50" t="s">
        <v>178</v>
      </c>
      <c r="C72" s="49" t="s">
        <v>63</v>
      </c>
      <c r="D72" s="51">
        <v>28.96</v>
      </c>
      <c r="E72" s="51"/>
      <c r="F72" s="54">
        <f t="shared" si="6"/>
        <v>0</v>
      </c>
      <c r="G72" s="66"/>
      <c r="H72" s="67"/>
      <c r="I72" s="92">
        <v>88262</v>
      </c>
      <c r="K72" s="60"/>
    </row>
    <row r="73" spans="1:11" s="11" customFormat="1" ht="25.5" x14ac:dyDescent="0.2">
      <c r="A73" s="59" t="s">
        <v>180</v>
      </c>
      <c r="B73" s="50" t="s">
        <v>109</v>
      </c>
      <c r="C73" s="49" t="s">
        <v>174</v>
      </c>
      <c r="D73" s="51">
        <v>8</v>
      </c>
      <c r="E73" s="51"/>
      <c r="F73" s="54">
        <f t="shared" si="6"/>
        <v>0</v>
      </c>
      <c r="G73" s="66"/>
      <c r="H73" s="67"/>
      <c r="I73" s="95">
        <v>92270</v>
      </c>
      <c r="K73" s="60"/>
    </row>
    <row r="74" spans="1:11" s="11" customFormat="1" x14ac:dyDescent="0.2">
      <c r="A74" s="59" t="s">
        <v>181</v>
      </c>
      <c r="B74" s="26" t="s">
        <v>110</v>
      </c>
      <c r="C74" s="26" t="s">
        <v>63</v>
      </c>
      <c r="D74" s="50">
        <v>5.8</v>
      </c>
      <c r="E74" s="50"/>
      <c r="F74" s="50">
        <f t="shared" si="6"/>
        <v>0</v>
      </c>
      <c r="G74" s="66"/>
      <c r="H74" s="67"/>
      <c r="I74" s="95">
        <v>73301</v>
      </c>
      <c r="K74" s="60"/>
    </row>
    <row r="75" spans="1:11" s="11" customFormat="1" x14ac:dyDescent="0.2">
      <c r="A75" s="59" t="s">
        <v>183</v>
      </c>
      <c r="B75" s="50" t="s">
        <v>111</v>
      </c>
      <c r="C75" s="49" t="s">
        <v>73</v>
      </c>
      <c r="D75" s="51">
        <v>1</v>
      </c>
      <c r="E75" s="51"/>
      <c r="F75" s="54">
        <f t="shared" si="6"/>
        <v>0</v>
      </c>
      <c r="G75" s="66"/>
      <c r="H75" s="67"/>
      <c r="I75" s="95">
        <v>94964</v>
      </c>
      <c r="K75" s="60"/>
    </row>
    <row r="76" spans="1:11" s="11" customFormat="1" ht="25.5" x14ac:dyDescent="0.2">
      <c r="A76" s="59" t="s">
        <v>182</v>
      </c>
      <c r="B76" s="50" t="s">
        <v>112</v>
      </c>
      <c r="C76" s="49" t="s">
        <v>73</v>
      </c>
      <c r="D76" s="51">
        <v>2.9</v>
      </c>
      <c r="E76" s="51"/>
      <c r="F76" s="54">
        <f t="shared" si="6"/>
        <v>0</v>
      </c>
      <c r="G76" s="66"/>
      <c r="H76" s="67"/>
      <c r="I76" s="95">
        <v>92873</v>
      </c>
      <c r="K76" s="60"/>
    </row>
    <row r="77" spans="1:11" s="11" customFormat="1" ht="25.5" x14ac:dyDescent="0.2">
      <c r="A77" s="59" t="s">
        <v>184</v>
      </c>
      <c r="B77" s="50" t="s">
        <v>113</v>
      </c>
      <c r="C77" s="49" t="s">
        <v>73</v>
      </c>
      <c r="D77" s="51">
        <v>2.9</v>
      </c>
      <c r="E77" s="51"/>
      <c r="F77" s="54">
        <f t="shared" si="6"/>
        <v>0</v>
      </c>
      <c r="G77" s="66"/>
      <c r="H77" s="67"/>
      <c r="I77" s="95">
        <v>88262</v>
      </c>
      <c r="K77" s="60"/>
    </row>
    <row r="78" spans="1:11" s="11" customFormat="1" ht="25.5" x14ac:dyDescent="0.2">
      <c r="A78" s="59" t="s">
        <v>185</v>
      </c>
      <c r="B78" s="50" t="s">
        <v>114</v>
      </c>
      <c r="C78" s="49" t="s">
        <v>174</v>
      </c>
      <c r="D78" s="51">
        <v>4</v>
      </c>
      <c r="E78" s="51"/>
      <c r="F78" s="54">
        <f t="shared" si="6"/>
        <v>0</v>
      </c>
      <c r="G78" s="79"/>
      <c r="H78" s="80"/>
      <c r="I78" s="91"/>
      <c r="K78" s="60"/>
    </row>
    <row r="79" spans="1:11" s="11" customFormat="1" x14ac:dyDescent="0.2">
      <c r="A79" s="90">
        <v>13</v>
      </c>
      <c r="B79" s="76" t="s">
        <v>186</v>
      </c>
      <c r="C79" s="77"/>
      <c r="D79" s="78"/>
      <c r="E79" s="78"/>
      <c r="F79" s="81"/>
      <c r="G79" s="66"/>
      <c r="H79" s="67"/>
      <c r="I79" s="92">
        <v>88315</v>
      </c>
      <c r="K79" s="61"/>
    </row>
    <row r="80" spans="1:11" s="11" customFormat="1" ht="25.5" x14ac:dyDescent="0.2">
      <c r="A80" s="59" t="s">
        <v>191</v>
      </c>
      <c r="B80" s="72" t="s">
        <v>187</v>
      </c>
      <c r="C80" s="49" t="s">
        <v>174</v>
      </c>
      <c r="D80" s="51">
        <v>40</v>
      </c>
      <c r="E80" s="51"/>
      <c r="F80" s="54">
        <f t="shared" si="6"/>
        <v>0</v>
      </c>
      <c r="G80" s="66"/>
      <c r="H80" s="67"/>
      <c r="I80" s="92">
        <v>2432</v>
      </c>
    </row>
    <row r="81" spans="1:9" s="11" customFormat="1" ht="38.25" x14ac:dyDescent="0.2">
      <c r="A81" s="59" t="s">
        <v>192</v>
      </c>
      <c r="B81" s="50" t="s">
        <v>188</v>
      </c>
      <c r="C81" s="49" t="s">
        <v>2</v>
      </c>
      <c r="D81" s="51">
        <v>15</v>
      </c>
      <c r="E81" s="51"/>
      <c r="F81" s="54">
        <f t="shared" si="6"/>
        <v>0</v>
      </c>
      <c r="G81" s="66"/>
      <c r="H81" s="67"/>
      <c r="I81" s="92">
        <v>3081</v>
      </c>
    </row>
    <row r="82" spans="1:9" s="11" customFormat="1" ht="51" x14ac:dyDescent="0.2">
      <c r="A82" s="59" t="s">
        <v>193</v>
      </c>
      <c r="B82" s="50" t="s">
        <v>189</v>
      </c>
      <c r="C82" s="49" t="s">
        <v>2</v>
      </c>
      <c r="D82" s="51">
        <v>5</v>
      </c>
      <c r="E82" s="51"/>
      <c r="F82" s="54">
        <f t="shared" si="6"/>
        <v>0</v>
      </c>
      <c r="G82" s="66"/>
      <c r="H82" s="67"/>
      <c r="I82" s="92">
        <v>39961</v>
      </c>
    </row>
    <row r="83" spans="1:9" s="11" customFormat="1" x14ac:dyDescent="0.2">
      <c r="A83" s="59" t="s">
        <v>194</v>
      </c>
      <c r="B83" s="50" t="s">
        <v>190</v>
      </c>
      <c r="C83" s="49" t="s">
        <v>2</v>
      </c>
      <c r="D83" s="51">
        <v>10</v>
      </c>
      <c r="E83" s="51"/>
      <c r="F83" s="54">
        <f t="shared" si="6"/>
        <v>0</v>
      </c>
      <c r="G83" s="79"/>
      <c r="H83" s="80"/>
      <c r="I83" s="91"/>
    </row>
    <row r="84" spans="1:9" s="11" customFormat="1" ht="15" customHeight="1" x14ac:dyDescent="0.2">
      <c r="A84" s="90">
        <v>14</v>
      </c>
      <c r="B84" s="76" t="s">
        <v>195</v>
      </c>
      <c r="C84" s="77"/>
      <c r="D84" s="78"/>
      <c r="E84" s="78"/>
      <c r="F84" s="81">
        <f t="shared" si="6"/>
        <v>0</v>
      </c>
      <c r="G84" s="66"/>
      <c r="H84" s="67"/>
      <c r="I84" s="92" t="s">
        <v>197</v>
      </c>
    </row>
    <row r="85" spans="1:9" s="11" customFormat="1" ht="25.5" customHeight="1" x14ac:dyDescent="0.2">
      <c r="A85" s="59" t="s">
        <v>198</v>
      </c>
      <c r="B85" s="50" t="s">
        <v>196</v>
      </c>
      <c r="C85" s="49" t="s">
        <v>2</v>
      </c>
      <c r="D85" s="51">
        <v>1</v>
      </c>
      <c r="E85" s="51"/>
      <c r="F85" s="54">
        <f t="shared" si="6"/>
        <v>0</v>
      </c>
      <c r="G85" s="66"/>
      <c r="H85" s="67"/>
      <c r="I85" s="92" t="s">
        <v>89</v>
      </c>
    </row>
    <row r="86" spans="1:9" s="11" customFormat="1" ht="25.5" x14ac:dyDescent="0.2">
      <c r="A86" s="59" t="s">
        <v>202</v>
      </c>
      <c r="B86" s="50" t="s">
        <v>88</v>
      </c>
      <c r="C86" s="49" t="s">
        <v>73</v>
      </c>
      <c r="D86" s="51">
        <v>0.1</v>
      </c>
      <c r="E86" s="51"/>
      <c r="F86" s="54">
        <f t="shared" si="6"/>
        <v>0</v>
      </c>
      <c r="G86" s="66"/>
      <c r="H86" s="67"/>
      <c r="I86" s="92">
        <v>88309</v>
      </c>
    </row>
    <row r="87" spans="1:9" s="11" customFormat="1" ht="25.5" x14ac:dyDescent="0.2">
      <c r="A87" s="59" t="s">
        <v>203</v>
      </c>
      <c r="B87" s="50" t="s">
        <v>199</v>
      </c>
      <c r="C87" s="49" t="s">
        <v>174</v>
      </c>
      <c r="D87" s="51">
        <v>4</v>
      </c>
      <c r="E87" s="51"/>
      <c r="F87" s="54">
        <f t="shared" si="6"/>
        <v>0</v>
      </c>
      <c r="G87" s="66"/>
      <c r="H87" s="67"/>
      <c r="I87" s="92">
        <v>130</v>
      </c>
    </row>
    <row r="88" spans="1:9" s="11" customFormat="1" ht="25.5" x14ac:dyDescent="0.2">
      <c r="A88" s="59" t="s">
        <v>204</v>
      </c>
      <c r="B88" s="50" t="s">
        <v>150</v>
      </c>
      <c r="C88" s="73" t="s">
        <v>151</v>
      </c>
      <c r="D88" s="74">
        <v>3</v>
      </c>
      <c r="E88" s="74"/>
      <c r="F88" s="54">
        <f t="shared" si="6"/>
        <v>0</v>
      </c>
      <c r="G88" s="66"/>
      <c r="H88" s="67"/>
      <c r="I88" s="92">
        <v>72339</v>
      </c>
    </row>
    <row r="89" spans="1:9" s="11" customFormat="1" ht="25.5" x14ac:dyDescent="0.2">
      <c r="A89" s="59" t="s">
        <v>205</v>
      </c>
      <c r="B89" s="50" t="s">
        <v>200</v>
      </c>
      <c r="C89" s="49" t="s">
        <v>2</v>
      </c>
      <c r="D89" s="51">
        <v>1</v>
      </c>
      <c r="E89" s="51"/>
      <c r="F89" s="54">
        <f t="shared" si="6"/>
        <v>0</v>
      </c>
      <c r="G89" s="66"/>
      <c r="H89" s="67"/>
      <c r="I89" s="92">
        <v>91953</v>
      </c>
    </row>
    <row r="90" spans="1:9" s="11" customFormat="1" ht="25.5" x14ac:dyDescent="0.2">
      <c r="A90" s="59" t="s">
        <v>206</v>
      </c>
      <c r="B90" s="50" t="s">
        <v>201</v>
      </c>
      <c r="C90" s="49" t="s">
        <v>2</v>
      </c>
      <c r="D90" s="51">
        <v>1</v>
      </c>
      <c r="E90" s="51"/>
      <c r="F90" s="54">
        <f t="shared" si="6"/>
        <v>0</v>
      </c>
      <c r="G90" s="79"/>
      <c r="H90" s="80"/>
      <c r="I90" s="91"/>
    </row>
    <row r="91" spans="1:9" s="11" customFormat="1" x14ac:dyDescent="0.2">
      <c r="A91" s="90">
        <v>15</v>
      </c>
      <c r="B91" s="76" t="s">
        <v>207</v>
      </c>
      <c r="C91" s="77"/>
      <c r="D91" s="78"/>
      <c r="E91" s="78"/>
      <c r="F91" s="81">
        <f t="shared" si="6"/>
        <v>0</v>
      </c>
      <c r="G91" s="66"/>
      <c r="H91" s="67"/>
      <c r="I91" s="92">
        <v>87472</v>
      </c>
    </row>
    <row r="92" spans="1:9" s="11" customFormat="1" ht="51" x14ac:dyDescent="0.2">
      <c r="A92" s="59" t="s">
        <v>213</v>
      </c>
      <c r="B92" s="50" t="s">
        <v>208</v>
      </c>
      <c r="C92" s="49" t="s">
        <v>63</v>
      </c>
      <c r="D92" s="51">
        <v>0.35</v>
      </c>
      <c r="E92" s="51"/>
      <c r="F92" s="54">
        <f t="shared" si="6"/>
        <v>0</v>
      </c>
      <c r="G92" s="66"/>
      <c r="H92" s="67"/>
      <c r="I92" s="92">
        <v>85334</v>
      </c>
    </row>
    <row r="93" spans="1:9" s="11" customFormat="1" ht="25.5" x14ac:dyDescent="0.2">
      <c r="A93" s="59" t="s">
        <v>215</v>
      </c>
      <c r="B93" s="50" t="s">
        <v>209</v>
      </c>
      <c r="C93" s="49" t="s">
        <v>63</v>
      </c>
      <c r="D93" s="51">
        <v>3.2</v>
      </c>
      <c r="E93" s="51"/>
      <c r="F93" s="54">
        <f t="shared" si="6"/>
        <v>0</v>
      </c>
      <c r="G93" s="66"/>
      <c r="H93" s="67"/>
      <c r="I93" s="92">
        <v>87472</v>
      </c>
    </row>
    <row r="94" spans="1:9" s="11" customFormat="1" ht="51" x14ac:dyDescent="0.2">
      <c r="A94" s="59" t="s">
        <v>216</v>
      </c>
      <c r="B94" s="50" t="s">
        <v>208</v>
      </c>
      <c r="C94" s="49" t="s">
        <v>63</v>
      </c>
      <c r="D94" s="51">
        <v>3.2</v>
      </c>
      <c r="E94" s="51"/>
      <c r="F94" s="54">
        <f t="shared" si="6"/>
        <v>0</v>
      </c>
      <c r="G94" s="66"/>
      <c r="H94" s="67"/>
      <c r="I94" s="94">
        <v>87871</v>
      </c>
    </row>
    <row r="95" spans="1:9" s="11" customFormat="1" ht="38.25" x14ac:dyDescent="0.2">
      <c r="A95" s="59" t="s">
        <v>217</v>
      </c>
      <c r="B95" s="44" t="s">
        <v>210</v>
      </c>
      <c r="C95" s="55" t="s">
        <v>73</v>
      </c>
      <c r="D95" s="54">
        <v>7.1</v>
      </c>
      <c r="E95" s="51"/>
      <c r="F95" s="51">
        <f t="shared" ref="F95:F97" si="7">E95*D95</f>
        <v>0</v>
      </c>
      <c r="G95" s="66"/>
      <c r="H95" s="67"/>
      <c r="I95" s="94">
        <v>93142</v>
      </c>
    </row>
    <row r="96" spans="1:9" s="11" customFormat="1" ht="51" x14ac:dyDescent="0.2">
      <c r="A96" s="59" t="s">
        <v>214</v>
      </c>
      <c r="B96" s="46" t="s">
        <v>94</v>
      </c>
      <c r="C96" s="49" t="s">
        <v>2</v>
      </c>
      <c r="D96" s="54">
        <v>2</v>
      </c>
      <c r="E96" s="51"/>
      <c r="F96" s="51">
        <f t="shared" si="7"/>
        <v>0</v>
      </c>
      <c r="G96" s="66"/>
      <c r="H96" s="67"/>
      <c r="I96" s="94" t="s">
        <v>93</v>
      </c>
    </row>
    <row r="97" spans="1:9" s="11" customFormat="1" ht="38.25" x14ac:dyDescent="0.2">
      <c r="A97" s="59" t="s">
        <v>218</v>
      </c>
      <c r="B97" s="46" t="s">
        <v>95</v>
      </c>
      <c r="C97" s="49" t="s">
        <v>2</v>
      </c>
      <c r="D97" s="54">
        <v>2</v>
      </c>
      <c r="E97" s="51"/>
      <c r="F97" s="51">
        <f t="shared" si="7"/>
        <v>0</v>
      </c>
      <c r="G97" s="66"/>
      <c r="H97" s="67"/>
      <c r="I97" s="92" t="s">
        <v>212</v>
      </c>
    </row>
    <row r="98" spans="1:9" s="11" customFormat="1" ht="25.5" x14ac:dyDescent="0.2">
      <c r="A98" s="59" t="s">
        <v>219</v>
      </c>
      <c r="B98" s="50" t="s">
        <v>211</v>
      </c>
      <c r="C98" s="49" t="s">
        <v>2</v>
      </c>
      <c r="D98" s="51">
        <v>2</v>
      </c>
      <c r="E98" s="51"/>
      <c r="F98" s="54">
        <f t="shared" si="6"/>
        <v>0</v>
      </c>
      <c r="G98" s="66"/>
      <c r="H98" s="67"/>
      <c r="I98" s="92" t="s">
        <v>222</v>
      </c>
    </row>
    <row r="99" spans="1:9" s="11" customFormat="1" ht="51" x14ac:dyDescent="0.2">
      <c r="A99" s="59" t="s">
        <v>220</v>
      </c>
      <c r="B99" s="50" t="s">
        <v>221</v>
      </c>
      <c r="C99" s="49" t="s">
        <v>76</v>
      </c>
      <c r="D99" s="51">
        <v>6</v>
      </c>
      <c r="E99" s="51"/>
      <c r="F99" s="54">
        <f t="shared" si="6"/>
        <v>0</v>
      </c>
      <c r="G99" s="66"/>
      <c r="H99" s="67"/>
      <c r="I99" s="92">
        <v>89865</v>
      </c>
    </row>
    <row r="100" spans="1:9" s="11" customFormat="1" ht="25.5" x14ac:dyDescent="0.2">
      <c r="A100" s="59" t="s">
        <v>223</v>
      </c>
      <c r="B100" s="50" t="s">
        <v>224</v>
      </c>
      <c r="C100" s="49" t="s">
        <v>76</v>
      </c>
      <c r="D100" s="51">
        <v>6</v>
      </c>
      <c r="E100" s="51"/>
      <c r="F100" s="54">
        <f t="shared" si="6"/>
        <v>0</v>
      </c>
      <c r="G100" s="66"/>
      <c r="H100" s="67"/>
      <c r="I100" s="92">
        <v>89866</v>
      </c>
    </row>
    <row r="101" spans="1:9" s="11" customFormat="1" ht="25.5" x14ac:dyDescent="0.2">
      <c r="A101" s="59" t="s">
        <v>225</v>
      </c>
      <c r="B101" s="50" t="s">
        <v>226</v>
      </c>
      <c r="C101" s="49" t="s">
        <v>2</v>
      </c>
      <c r="D101" s="51">
        <v>4</v>
      </c>
      <c r="E101" s="51"/>
      <c r="F101" s="54">
        <f t="shared" si="6"/>
        <v>0</v>
      </c>
      <c r="G101" s="79"/>
      <c r="H101" s="80"/>
      <c r="I101" s="96"/>
    </row>
    <row r="102" spans="1:9" s="11" customFormat="1" x14ac:dyDescent="0.2">
      <c r="A102" s="90">
        <v>16</v>
      </c>
      <c r="B102" s="82" t="s">
        <v>105</v>
      </c>
      <c r="C102" s="83"/>
      <c r="D102" s="84"/>
      <c r="E102" s="84"/>
      <c r="F102" s="78"/>
      <c r="G102" s="66"/>
      <c r="H102" s="67"/>
      <c r="I102" s="94" t="s">
        <v>98</v>
      </c>
    </row>
    <row r="103" spans="1:9" s="11" customFormat="1" ht="76.5" x14ac:dyDescent="0.2">
      <c r="A103" s="59" t="s">
        <v>227</v>
      </c>
      <c r="B103" s="75" t="s">
        <v>97</v>
      </c>
      <c r="C103" s="55" t="s">
        <v>232</v>
      </c>
      <c r="D103" s="54">
        <v>15</v>
      </c>
      <c r="E103" s="51"/>
      <c r="F103" s="51">
        <f t="shared" ref="F103:F104" si="8">E103*D103</f>
        <v>0</v>
      </c>
      <c r="G103" s="66"/>
      <c r="H103" s="67"/>
      <c r="I103" s="94" t="s">
        <v>230</v>
      </c>
    </row>
    <row r="104" spans="1:9" s="11" customFormat="1" ht="76.5" x14ac:dyDescent="0.2">
      <c r="A104" s="59" t="s">
        <v>228</v>
      </c>
      <c r="B104" s="101" t="s">
        <v>234</v>
      </c>
      <c r="C104" s="55" t="s">
        <v>229</v>
      </c>
      <c r="D104" s="54">
        <f>D103*30</f>
        <v>450</v>
      </c>
      <c r="E104" s="51"/>
      <c r="F104" s="51">
        <f t="shared" si="8"/>
        <v>0</v>
      </c>
      <c r="G104" s="66"/>
      <c r="H104" s="67"/>
      <c r="I104" s="94"/>
    </row>
    <row r="105" spans="1:9" s="11" customFormat="1" ht="77.25" thickBot="1" x14ac:dyDescent="0.25">
      <c r="A105" s="107" t="s">
        <v>235</v>
      </c>
      <c r="B105" s="108" t="s">
        <v>231</v>
      </c>
      <c r="C105" s="109" t="s">
        <v>232</v>
      </c>
      <c r="D105" s="110">
        <v>15</v>
      </c>
      <c r="E105" s="110"/>
      <c r="F105" s="110">
        <f t="shared" ref="F105" si="9">D105*E105</f>
        <v>0</v>
      </c>
      <c r="G105" s="53" t="s">
        <v>99</v>
      </c>
      <c r="H105" s="67"/>
      <c r="I105" s="97" t="s">
        <v>233</v>
      </c>
    </row>
    <row r="106" spans="1:9" s="11" customFormat="1" ht="15.75" thickTop="1" x14ac:dyDescent="0.25">
      <c r="A106" s="103" t="s">
        <v>38</v>
      </c>
      <c r="B106" s="104" t="s">
        <v>43</v>
      </c>
      <c r="C106" s="105" t="s">
        <v>40</v>
      </c>
      <c r="D106" s="106"/>
      <c r="E106" s="106"/>
      <c r="F106" s="106">
        <f>SUM(F8:F105)</f>
        <v>0</v>
      </c>
      <c r="G106" s="66"/>
      <c r="H106" s="67"/>
      <c r="I106" s="92"/>
    </row>
    <row r="107" spans="1:9" s="11" customFormat="1" ht="25.5" x14ac:dyDescent="0.25">
      <c r="A107" s="59" t="s">
        <v>249</v>
      </c>
      <c r="B107" s="50" t="s">
        <v>250</v>
      </c>
      <c r="C107" s="49" t="s">
        <v>25</v>
      </c>
      <c r="D107" s="51"/>
      <c r="E107" s="102"/>
      <c r="F107" s="51"/>
      <c r="G107" s="66"/>
      <c r="H107" s="67"/>
      <c r="I107" s="92"/>
    </row>
    <row r="108" spans="1:9" s="11" customFormat="1" ht="26.25" thickBot="1" x14ac:dyDescent="0.3">
      <c r="A108" s="107" t="s">
        <v>251</v>
      </c>
      <c r="B108" s="111" t="s">
        <v>252</v>
      </c>
      <c r="C108" s="112" t="s">
        <v>25</v>
      </c>
      <c r="D108" s="113"/>
      <c r="E108" s="114"/>
      <c r="F108" s="113"/>
      <c r="G108" s="66"/>
      <c r="H108" s="67"/>
      <c r="I108" s="92"/>
    </row>
    <row r="109" spans="1:9" s="11" customFormat="1" ht="24.95" customHeight="1" thickTop="1" thickBot="1" x14ac:dyDescent="0.3">
      <c r="A109" s="115" t="s">
        <v>45</v>
      </c>
      <c r="B109" s="116" t="s">
        <v>44</v>
      </c>
      <c r="C109" s="117" t="s">
        <v>40</v>
      </c>
      <c r="D109" s="118"/>
      <c r="E109" s="118"/>
      <c r="F109" s="118">
        <f>SUM(F106:F108)</f>
        <v>0</v>
      </c>
      <c r="G109" s="98"/>
      <c r="H109" s="99"/>
      <c r="I109" s="100"/>
    </row>
    <row r="110" spans="1:9" x14ac:dyDescent="0.25">
      <c r="G110" s="57"/>
    </row>
  </sheetData>
  <mergeCells count="4">
    <mergeCell ref="A1:F1"/>
    <mergeCell ref="I1:I6"/>
    <mergeCell ref="A4:F4"/>
    <mergeCell ref="A5:F5"/>
  </mergeCells>
  <printOptions horizontalCentered="1"/>
  <pageMargins left="0.39370078740157483" right="0.39370078740157483" top="1.1811023622047245" bottom="0.59055118110236227" header="0.19685039370078741" footer="0.19685039370078741"/>
  <pageSetup paperSize="9" scale="74" fitToHeight="0" orientation="portrait" r:id="rId1"/>
  <headerFooter>
    <oddFooter>&amp;RFolha &amp;P de &amp;N.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:W46"/>
  <sheetViews>
    <sheetView tabSelected="1" view="pageBreakPreview" topLeftCell="E1" zoomScale="70" zoomScaleNormal="70" zoomScaleSheetLayoutView="70" workbookViewId="0">
      <selection activeCell="K13" sqref="K13"/>
    </sheetView>
  </sheetViews>
  <sheetFormatPr defaultRowHeight="15" x14ac:dyDescent="0.25"/>
  <cols>
    <col min="1" max="5" width="9.140625" style="1"/>
    <col min="6" max="6" width="9.140625" style="2"/>
    <col min="7" max="7" width="9.140625" style="1"/>
    <col min="8" max="8" width="18.85546875" style="3" customWidth="1"/>
    <col min="9" max="9" width="35.7109375" style="1" customWidth="1"/>
    <col min="10" max="10" width="9.140625" style="1"/>
    <col min="11" max="11" width="15.7109375" style="1" customWidth="1"/>
    <col min="12" max="12" width="13.7109375" style="1" customWidth="1"/>
    <col min="13" max="13" width="16.140625" style="1" customWidth="1"/>
    <col min="14" max="14" width="15.28515625" style="1" customWidth="1"/>
    <col min="15" max="15" width="16" style="1" customWidth="1"/>
    <col min="16" max="16" width="13.7109375" style="1" customWidth="1"/>
    <col min="17" max="17" width="17" style="1" customWidth="1"/>
    <col min="18" max="24" width="11.7109375" style="1" customWidth="1"/>
    <col min="25" max="25" width="9.5703125" style="1" bestFit="1" customWidth="1"/>
    <col min="26" max="16384" width="9.140625" style="1"/>
  </cols>
  <sheetData>
    <row r="1" spans="6:23" ht="23.25" x14ac:dyDescent="0.25">
      <c r="H1" s="140" t="s">
        <v>54</v>
      </c>
      <c r="I1" s="140"/>
      <c r="J1" s="140"/>
      <c r="K1" s="140"/>
      <c r="L1" s="140"/>
      <c r="M1" s="140"/>
      <c r="N1" s="140"/>
      <c r="O1" s="140"/>
      <c r="P1" s="140"/>
    </row>
    <row r="2" spans="6:23" x14ac:dyDescent="0.25">
      <c r="H2" s="34"/>
      <c r="I2" s="35"/>
      <c r="J2" s="36"/>
      <c r="K2" s="34"/>
      <c r="L2" s="34"/>
      <c r="M2" s="34"/>
    </row>
    <row r="3" spans="6:23" x14ac:dyDescent="0.25">
      <c r="H3" s="34"/>
      <c r="I3" s="35"/>
      <c r="J3" s="36"/>
      <c r="K3" s="34"/>
      <c r="L3" s="34"/>
      <c r="M3" s="34"/>
    </row>
    <row r="4" spans="6:23" x14ac:dyDescent="0.25">
      <c r="H4" s="34"/>
      <c r="I4" s="35"/>
      <c r="J4" s="36"/>
      <c r="K4" s="34"/>
      <c r="L4" s="34"/>
      <c r="M4" s="34"/>
    </row>
    <row r="5" spans="6:23" x14ac:dyDescent="0.25">
      <c r="H5" s="34"/>
      <c r="I5" s="35"/>
      <c r="J5" s="36"/>
      <c r="K5" s="34"/>
      <c r="L5" s="34"/>
      <c r="M5" s="34"/>
    </row>
    <row r="6" spans="6:23" x14ac:dyDescent="0.25">
      <c r="H6" s="34"/>
      <c r="I6" s="35"/>
      <c r="J6" s="36"/>
      <c r="K6" s="34"/>
      <c r="L6" s="34"/>
      <c r="M6" s="34"/>
    </row>
    <row r="7" spans="6:23" ht="20.25" x14ac:dyDescent="0.25">
      <c r="H7" s="141" t="s">
        <v>253</v>
      </c>
      <c r="I7" s="141"/>
      <c r="J7" s="141"/>
      <c r="K7" s="141"/>
      <c r="L7" s="141"/>
      <c r="M7" s="141"/>
      <c r="N7" s="141"/>
      <c r="O7" s="141"/>
      <c r="P7" s="141"/>
    </row>
    <row r="8" spans="6:23" ht="26.25" x14ac:dyDescent="0.25">
      <c r="H8" s="21" t="s">
        <v>57</v>
      </c>
      <c r="I8" s="22"/>
      <c r="J8" s="22"/>
      <c r="K8" s="22"/>
      <c r="L8" s="22"/>
      <c r="M8" s="22"/>
      <c r="N8" s="22"/>
      <c r="O8" s="22"/>
      <c r="P8" s="22"/>
    </row>
    <row r="10" spans="6:23" s="13" customFormat="1" x14ac:dyDescent="0.25">
      <c r="F10" s="14"/>
      <c r="H10" s="15" t="s">
        <v>17</v>
      </c>
      <c r="I10" s="16" t="s">
        <v>18</v>
      </c>
      <c r="J10" s="17"/>
      <c r="K10" s="17"/>
      <c r="L10" s="17"/>
      <c r="M10" s="17"/>
      <c r="N10" s="17"/>
      <c r="O10" s="18"/>
      <c r="P10" s="19" t="s">
        <v>19</v>
      </c>
    </row>
    <row r="11" spans="6:23" s="13" customFormat="1" ht="45" customHeight="1" x14ac:dyDescent="0.25">
      <c r="F11" s="14"/>
      <c r="H11" s="20"/>
      <c r="I11" s="142"/>
      <c r="J11" s="143"/>
      <c r="K11" s="143"/>
      <c r="L11" s="143"/>
      <c r="M11" s="143"/>
      <c r="N11" s="143"/>
      <c r="O11" s="144"/>
      <c r="P11" s="20"/>
    </row>
    <row r="12" spans="6:23" s="4" customFormat="1" ht="55.5" customHeight="1" x14ac:dyDescent="0.25">
      <c r="H12" s="5" t="s">
        <v>0</v>
      </c>
      <c r="I12" s="30" t="s">
        <v>1</v>
      </c>
      <c r="J12" s="30" t="s">
        <v>2</v>
      </c>
      <c r="K12" s="6" t="s">
        <v>3</v>
      </c>
      <c r="L12" s="6" t="s">
        <v>13</v>
      </c>
      <c r="M12" s="6" t="s">
        <v>14</v>
      </c>
      <c r="N12" s="6" t="s">
        <v>15</v>
      </c>
      <c r="O12" s="6" t="s">
        <v>16</v>
      </c>
      <c r="P12" s="6" t="s">
        <v>22</v>
      </c>
      <c r="R12" s="23"/>
      <c r="S12" s="23"/>
      <c r="T12" s="23"/>
      <c r="U12" s="23"/>
      <c r="V12" s="23"/>
      <c r="W12" s="23"/>
    </row>
    <row r="13" spans="6:23" s="4" customFormat="1" x14ac:dyDescent="0.25">
      <c r="H13" s="5" t="s">
        <v>12</v>
      </c>
      <c r="I13" s="30" t="s">
        <v>11</v>
      </c>
      <c r="J13" s="30"/>
      <c r="K13" s="6"/>
      <c r="L13" s="6"/>
      <c r="M13" s="6"/>
      <c r="N13" s="30"/>
      <c r="O13" s="30"/>
      <c r="P13" s="29">
        <f>SUM(P14:P19)</f>
        <v>0</v>
      </c>
    </row>
    <row r="14" spans="6:23" x14ac:dyDescent="0.25">
      <c r="H14" s="7"/>
      <c r="I14" s="31"/>
      <c r="J14" s="8"/>
      <c r="K14" s="28"/>
      <c r="L14" s="28"/>
      <c r="M14" s="28"/>
      <c r="N14" s="8"/>
      <c r="O14" s="8"/>
      <c r="P14" s="28"/>
    </row>
    <row r="15" spans="6:23" ht="59.25" customHeight="1" x14ac:dyDescent="0.25">
      <c r="H15" s="24"/>
      <c r="I15" s="25"/>
      <c r="J15" s="26"/>
      <c r="K15" s="28"/>
      <c r="L15" s="27"/>
      <c r="M15" s="28"/>
      <c r="N15" s="8"/>
      <c r="O15" s="28"/>
      <c r="P15" s="28"/>
    </row>
    <row r="16" spans="6:23" ht="47.25" customHeight="1" x14ac:dyDescent="0.25">
      <c r="H16" s="24"/>
      <c r="I16" s="25"/>
      <c r="J16" s="26"/>
      <c r="K16" s="28"/>
      <c r="L16" s="27"/>
      <c r="M16" s="28"/>
      <c r="N16" s="8"/>
      <c r="O16" s="28"/>
      <c r="P16" s="28"/>
    </row>
    <row r="17" spans="6:23" ht="47.25" customHeight="1" x14ac:dyDescent="0.25">
      <c r="H17" s="24"/>
      <c r="I17" s="25"/>
      <c r="J17" s="26"/>
      <c r="K17" s="28"/>
      <c r="L17" s="27"/>
      <c r="M17" s="28"/>
      <c r="N17" s="8"/>
      <c r="O17" s="28"/>
      <c r="P17" s="28"/>
    </row>
    <row r="18" spans="6:23" ht="47.25" customHeight="1" x14ac:dyDescent="0.25">
      <c r="H18" s="24"/>
      <c r="I18" s="25"/>
      <c r="J18" s="26"/>
      <c r="K18" s="28"/>
      <c r="L18" s="27"/>
      <c r="M18" s="28"/>
      <c r="N18" s="8"/>
      <c r="O18" s="28"/>
      <c r="P18" s="28"/>
    </row>
    <row r="19" spans="6:23" x14ac:dyDescent="0.25">
      <c r="H19" s="7"/>
      <c r="I19" s="31"/>
      <c r="J19" s="8"/>
      <c r="K19" s="28"/>
      <c r="L19" s="28"/>
      <c r="M19" s="28"/>
      <c r="N19" s="8"/>
      <c r="O19" s="8"/>
      <c r="P19" s="28"/>
    </row>
    <row r="20" spans="6:23" s="4" customFormat="1" ht="57.75" customHeight="1" x14ac:dyDescent="0.25">
      <c r="H20" s="5" t="s">
        <v>0</v>
      </c>
      <c r="I20" s="130" t="s">
        <v>1</v>
      </c>
      <c r="J20" s="131"/>
      <c r="K20" s="131"/>
      <c r="L20" s="132"/>
      <c r="M20" s="6" t="s">
        <v>24</v>
      </c>
      <c r="N20" s="6" t="s">
        <v>3</v>
      </c>
      <c r="O20" s="6" t="s">
        <v>23</v>
      </c>
      <c r="P20" s="6" t="s">
        <v>22</v>
      </c>
      <c r="R20" s="23"/>
      <c r="S20" s="23"/>
      <c r="T20" s="23"/>
      <c r="U20" s="23"/>
      <c r="V20" s="23"/>
      <c r="W20" s="23"/>
    </row>
    <row r="21" spans="6:23" s="9" customFormat="1" x14ac:dyDescent="0.25">
      <c r="F21" s="4"/>
      <c r="H21" s="5" t="s">
        <v>20</v>
      </c>
      <c r="I21" s="133" t="s">
        <v>21</v>
      </c>
      <c r="J21" s="133"/>
      <c r="K21" s="133"/>
      <c r="L21" s="133"/>
      <c r="M21" s="29"/>
      <c r="N21" s="29"/>
      <c r="O21" s="29"/>
      <c r="P21" s="29">
        <f>SUM(P22:P26)</f>
        <v>0</v>
      </c>
    </row>
    <row r="22" spans="6:23" ht="33" customHeight="1" x14ac:dyDescent="0.25">
      <c r="H22" s="7"/>
      <c r="I22" s="145"/>
      <c r="J22" s="145"/>
      <c r="K22" s="145"/>
      <c r="L22" s="145"/>
      <c r="M22" s="8"/>
      <c r="N22" s="28"/>
      <c r="O22" s="8"/>
      <c r="P22" s="28"/>
    </row>
    <row r="23" spans="6:23" ht="33" customHeight="1" x14ac:dyDescent="0.25">
      <c r="H23" s="7"/>
      <c r="I23" s="134"/>
      <c r="J23" s="135"/>
      <c r="K23" s="135"/>
      <c r="L23" s="136"/>
      <c r="M23" s="8"/>
      <c r="N23" s="28"/>
      <c r="O23" s="8"/>
      <c r="P23" s="28"/>
    </row>
    <row r="24" spans="6:23" ht="33" customHeight="1" x14ac:dyDescent="0.25">
      <c r="H24" s="7"/>
      <c r="I24" s="137"/>
      <c r="J24" s="138"/>
      <c r="K24" s="138"/>
      <c r="L24" s="139"/>
      <c r="M24" s="8"/>
      <c r="N24" s="28"/>
      <c r="O24" s="8"/>
      <c r="P24" s="28"/>
    </row>
    <row r="25" spans="6:23" ht="33" customHeight="1" x14ac:dyDescent="0.25">
      <c r="H25" s="7"/>
      <c r="I25" s="137"/>
      <c r="J25" s="138"/>
      <c r="K25" s="138"/>
      <c r="L25" s="139"/>
      <c r="M25" s="8"/>
      <c r="N25" s="28"/>
      <c r="O25" s="8"/>
      <c r="P25" s="28"/>
    </row>
    <row r="26" spans="6:23" ht="33" customHeight="1" x14ac:dyDescent="0.25">
      <c r="H26" s="7"/>
      <c r="I26" s="137"/>
      <c r="J26" s="138"/>
      <c r="K26" s="138"/>
      <c r="L26" s="139"/>
      <c r="M26" s="8"/>
      <c r="N26" s="28"/>
      <c r="O26" s="8"/>
      <c r="P26" s="28"/>
    </row>
    <row r="27" spans="6:23" ht="33" customHeight="1" x14ac:dyDescent="0.25">
      <c r="H27" s="7"/>
      <c r="I27" s="31"/>
      <c r="J27" s="32"/>
      <c r="K27" s="32"/>
      <c r="L27" s="33"/>
      <c r="M27" s="8"/>
      <c r="N27" s="28"/>
      <c r="O27" s="8"/>
      <c r="P27" s="28"/>
    </row>
    <row r="28" spans="6:23" s="9" customFormat="1" ht="20.100000000000001" customHeight="1" x14ac:dyDescent="0.25">
      <c r="F28" s="4"/>
      <c r="H28" s="5" t="s">
        <v>26</v>
      </c>
      <c r="I28" s="133" t="s">
        <v>29</v>
      </c>
      <c r="J28" s="133"/>
      <c r="K28" s="133"/>
      <c r="L28" s="133"/>
      <c r="M28" s="29"/>
      <c r="N28" s="29"/>
      <c r="O28" s="29"/>
      <c r="P28" s="29"/>
    </row>
    <row r="29" spans="6:23" s="9" customFormat="1" ht="20.100000000000001" customHeight="1" x14ac:dyDescent="0.25">
      <c r="F29" s="4"/>
      <c r="H29" s="5" t="s">
        <v>27</v>
      </c>
      <c r="I29" s="133" t="s">
        <v>30</v>
      </c>
      <c r="J29" s="133"/>
      <c r="K29" s="133"/>
      <c r="L29" s="133"/>
      <c r="M29" s="29"/>
      <c r="N29" s="29"/>
      <c r="O29" s="29"/>
      <c r="P29" s="29"/>
    </row>
    <row r="30" spans="6:23" s="9" customFormat="1" ht="20.100000000000001" customHeight="1" x14ac:dyDescent="0.25">
      <c r="F30" s="4"/>
      <c r="H30" s="5" t="s">
        <v>28</v>
      </c>
      <c r="I30" s="133" t="s">
        <v>31</v>
      </c>
      <c r="J30" s="133"/>
      <c r="K30" s="133"/>
      <c r="L30" s="133"/>
      <c r="M30" s="29"/>
      <c r="N30" s="29"/>
      <c r="O30" s="29"/>
      <c r="P30" s="29"/>
    </row>
    <row r="31" spans="6:23" s="4" customFormat="1" ht="30" customHeight="1" x14ac:dyDescent="0.25">
      <c r="H31" s="5" t="s">
        <v>0</v>
      </c>
      <c r="I31" s="130" t="s">
        <v>1</v>
      </c>
      <c r="J31" s="131"/>
      <c r="K31" s="131"/>
      <c r="L31" s="132"/>
      <c r="M31" s="6" t="s">
        <v>24</v>
      </c>
      <c r="N31" s="6" t="s">
        <v>3</v>
      </c>
      <c r="O31" s="6" t="s">
        <v>23</v>
      </c>
      <c r="P31" s="6" t="s">
        <v>22</v>
      </c>
    </row>
    <row r="32" spans="6:23" s="9" customFormat="1" x14ac:dyDescent="0.25">
      <c r="F32" s="4"/>
      <c r="H32" s="5" t="s">
        <v>32</v>
      </c>
      <c r="I32" s="133" t="s">
        <v>33</v>
      </c>
      <c r="J32" s="133"/>
      <c r="K32" s="133"/>
      <c r="L32" s="133"/>
      <c r="M32" s="29"/>
      <c r="N32" s="29"/>
      <c r="O32" s="29"/>
      <c r="P32" s="29">
        <v>0</v>
      </c>
    </row>
    <row r="33" spans="6:16" x14ac:dyDescent="0.25">
      <c r="H33" s="7"/>
      <c r="I33" s="129">
        <v>0</v>
      </c>
      <c r="J33" s="129"/>
      <c r="K33" s="129"/>
      <c r="L33" s="129"/>
      <c r="M33" s="8">
        <v>0</v>
      </c>
      <c r="N33" s="28"/>
      <c r="O33" s="8">
        <v>0</v>
      </c>
      <c r="P33" s="28">
        <v>0</v>
      </c>
    </row>
    <row r="34" spans="6:16" x14ac:dyDescent="0.25">
      <c r="H34" s="7"/>
      <c r="I34" s="129">
        <v>0</v>
      </c>
      <c r="J34" s="129"/>
      <c r="K34" s="129"/>
      <c r="L34" s="129"/>
      <c r="M34" s="8">
        <v>0</v>
      </c>
      <c r="N34" s="28"/>
      <c r="O34" s="8">
        <v>0</v>
      </c>
      <c r="P34" s="28">
        <v>0</v>
      </c>
    </row>
    <row r="35" spans="6:16" x14ac:dyDescent="0.25">
      <c r="H35" s="7"/>
      <c r="I35" s="129">
        <v>0</v>
      </c>
      <c r="J35" s="129"/>
      <c r="K35" s="129"/>
      <c r="L35" s="129"/>
      <c r="M35" s="8">
        <v>0</v>
      </c>
      <c r="N35" s="28"/>
      <c r="O35" s="8">
        <v>0</v>
      </c>
      <c r="P35" s="28">
        <v>0</v>
      </c>
    </row>
    <row r="36" spans="6:16" s="4" customFormat="1" ht="30" customHeight="1" x14ac:dyDescent="0.25">
      <c r="H36" s="5" t="s">
        <v>0</v>
      </c>
      <c r="I36" s="130" t="s">
        <v>1</v>
      </c>
      <c r="J36" s="131"/>
      <c r="K36" s="131"/>
      <c r="L36" s="132"/>
      <c r="M36" s="6" t="s">
        <v>24</v>
      </c>
      <c r="N36" s="6" t="s">
        <v>3</v>
      </c>
      <c r="O36" s="6" t="s">
        <v>23</v>
      </c>
      <c r="P36" s="6" t="s">
        <v>22</v>
      </c>
    </row>
    <row r="37" spans="6:16" s="9" customFormat="1" x14ac:dyDescent="0.25">
      <c r="F37" s="4"/>
      <c r="H37" s="5" t="s">
        <v>35</v>
      </c>
      <c r="I37" s="133" t="s">
        <v>34</v>
      </c>
      <c r="J37" s="133"/>
      <c r="K37" s="133"/>
      <c r="L37" s="133"/>
      <c r="M37" s="29"/>
      <c r="N37" s="29"/>
      <c r="O37" s="29"/>
      <c r="P37" s="29">
        <v>0</v>
      </c>
    </row>
    <row r="38" spans="6:16" x14ac:dyDescent="0.25">
      <c r="H38" s="7"/>
      <c r="I38" s="129">
        <v>0</v>
      </c>
      <c r="J38" s="129"/>
      <c r="K38" s="129"/>
      <c r="L38" s="129"/>
      <c r="M38" s="8">
        <v>0</v>
      </c>
      <c r="N38" s="28"/>
      <c r="O38" s="8">
        <v>0</v>
      </c>
      <c r="P38" s="28">
        <v>0</v>
      </c>
    </row>
    <row r="39" spans="6:16" x14ac:dyDescent="0.25">
      <c r="H39" s="7"/>
      <c r="I39" s="129">
        <v>0</v>
      </c>
      <c r="J39" s="129"/>
      <c r="K39" s="129"/>
      <c r="L39" s="129"/>
      <c r="M39" s="8">
        <v>0</v>
      </c>
      <c r="N39" s="28"/>
      <c r="O39" s="8">
        <v>0</v>
      </c>
      <c r="P39" s="28">
        <v>0</v>
      </c>
    </row>
    <row r="40" spans="6:16" x14ac:dyDescent="0.25">
      <c r="H40" s="7"/>
      <c r="I40" s="129">
        <v>0</v>
      </c>
      <c r="J40" s="129"/>
      <c r="K40" s="129"/>
      <c r="L40" s="129"/>
      <c r="M40" s="8">
        <v>0</v>
      </c>
      <c r="N40" s="28"/>
      <c r="O40" s="8">
        <v>0</v>
      </c>
      <c r="P40" s="28">
        <v>0</v>
      </c>
    </row>
    <row r="41" spans="6:16" s="4" customFormat="1" ht="30" customHeight="1" x14ac:dyDescent="0.25">
      <c r="H41" s="5" t="s">
        <v>0</v>
      </c>
      <c r="I41" s="130" t="s">
        <v>1</v>
      </c>
      <c r="J41" s="131"/>
      <c r="K41" s="131"/>
      <c r="L41" s="132"/>
      <c r="M41" s="6" t="s">
        <v>24</v>
      </c>
      <c r="N41" s="6" t="s">
        <v>3</v>
      </c>
      <c r="O41" s="6" t="s">
        <v>23</v>
      </c>
      <c r="P41" s="6" t="s">
        <v>22</v>
      </c>
    </row>
    <row r="42" spans="6:16" s="9" customFormat="1" x14ac:dyDescent="0.25">
      <c r="F42" s="4"/>
      <c r="H42" s="5" t="s">
        <v>37</v>
      </c>
      <c r="I42" s="133" t="s">
        <v>36</v>
      </c>
      <c r="J42" s="133"/>
      <c r="K42" s="133"/>
      <c r="L42" s="133"/>
      <c r="M42" s="29"/>
      <c r="N42" s="29"/>
      <c r="O42" s="29"/>
      <c r="P42" s="29">
        <v>0</v>
      </c>
    </row>
    <row r="43" spans="6:16" x14ac:dyDescent="0.25">
      <c r="H43" s="7"/>
      <c r="I43" s="129">
        <v>0</v>
      </c>
      <c r="J43" s="129"/>
      <c r="K43" s="129"/>
      <c r="L43" s="129"/>
      <c r="M43" s="8">
        <v>0</v>
      </c>
      <c r="N43" s="28"/>
      <c r="O43" s="8">
        <v>0</v>
      </c>
      <c r="P43" s="28">
        <v>0</v>
      </c>
    </row>
    <row r="44" spans="6:16" x14ac:dyDescent="0.25">
      <c r="H44" s="7"/>
      <c r="I44" s="129">
        <v>0</v>
      </c>
      <c r="J44" s="129"/>
      <c r="K44" s="129"/>
      <c r="L44" s="129"/>
      <c r="M44" s="8">
        <v>0</v>
      </c>
      <c r="N44" s="28"/>
      <c r="O44" s="8">
        <v>0</v>
      </c>
      <c r="P44" s="28">
        <v>0</v>
      </c>
    </row>
    <row r="45" spans="6:16" x14ac:dyDescent="0.25">
      <c r="H45" s="7"/>
      <c r="I45" s="129">
        <v>0</v>
      </c>
      <c r="J45" s="129"/>
      <c r="K45" s="129"/>
      <c r="L45" s="129"/>
      <c r="M45" s="8">
        <v>0</v>
      </c>
      <c r="N45" s="28"/>
      <c r="O45" s="8">
        <v>0</v>
      </c>
      <c r="P45" s="28">
        <v>0</v>
      </c>
    </row>
    <row r="46" spans="6:16" s="9" customFormat="1" ht="30" customHeight="1" x14ac:dyDescent="0.25">
      <c r="F46" s="4"/>
      <c r="H46" s="5" t="s">
        <v>38</v>
      </c>
      <c r="I46" s="128" t="s">
        <v>39</v>
      </c>
      <c r="J46" s="128"/>
      <c r="K46" s="128"/>
      <c r="L46" s="128"/>
      <c r="M46" s="30" t="s">
        <v>40</v>
      </c>
      <c r="N46" s="29"/>
      <c r="O46" s="29"/>
      <c r="P46" s="29">
        <f>P30</f>
        <v>0</v>
      </c>
    </row>
  </sheetData>
  <mergeCells count="29">
    <mergeCell ref="I23:L23"/>
    <mergeCell ref="I24:L24"/>
    <mergeCell ref="I25:L25"/>
    <mergeCell ref="I26:L26"/>
    <mergeCell ref="H1:P1"/>
    <mergeCell ref="H7:P7"/>
    <mergeCell ref="I11:O11"/>
    <mergeCell ref="I20:L20"/>
    <mergeCell ref="I21:L21"/>
    <mergeCell ref="I22:L22"/>
    <mergeCell ref="I39:L39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46:L46"/>
    <mergeCell ref="I40:L40"/>
    <mergeCell ref="I41:L41"/>
    <mergeCell ref="I42:L42"/>
    <mergeCell ref="I43:L43"/>
    <mergeCell ref="I44:L44"/>
    <mergeCell ref="I45:L45"/>
  </mergeCells>
  <printOptions horizontalCentered="1"/>
  <pageMargins left="0.39370078740157483" right="0.39370078740157483" top="1.1811023622047245" bottom="0.59055118110236227" header="0.19685039370078741" footer="0.19685039370078741"/>
  <pageSetup paperSize="9" scale="61" fitToHeight="0" orientation="portrait" r:id="rId1"/>
  <headerFooter>
    <oddFooter>&amp;RFolha &amp;P de &amp;N.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074eaa-960a-4ba2-969b-5ac5df90a8b0" xsi:nil="true"/>
    <lcf76f155ced4ddcb4097134ff3c332f xmlns="4fb9253d-f0f1-4ad4-8352-487b04edcff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4FC0F825396146AE1CF83D92E7C0CD" ma:contentTypeVersion="17" ma:contentTypeDescription="Crie um novo documento." ma:contentTypeScope="" ma:versionID="f0af0d22543a85e2e0fbe619d66a86c2">
  <xsd:schema xmlns:xsd="http://www.w3.org/2001/XMLSchema" xmlns:xs="http://www.w3.org/2001/XMLSchema" xmlns:p="http://schemas.microsoft.com/office/2006/metadata/properties" xmlns:ns2="a5074eaa-960a-4ba2-969b-5ac5df90a8b0" xmlns:ns3="4fb9253d-f0f1-4ad4-8352-487b04edcff2" targetNamespace="http://schemas.microsoft.com/office/2006/metadata/properties" ma:root="true" ma:fieldsID="b9d099d8b9566c3d69c7ada789db8d39" ns2:_="" ns3:_="">
    <xsd:import namespace="a5074eaa-960a-4ba2-969b-5ac5df90a8b0"/>
    <xsd:import namespace="4fb9253d-f0f1-4ad4-8352-487b04edcf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074eaa-960a-4ba2-969b-5ac5df90a8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3e89806-556e-40a3-aa41-3f63eb318872}" ma:internalName="TaxCatchAll" ma:showField="CatchAllData" ma:web="a5074eaa-960a-4ba2-969b-5ac5df90a8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b9253d-f0f1-4ad4-8352-487b04edcf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a4baa307-c707-48d6-b78d-67cc398629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FA4E27-45C9-4A12-979F-ABEBD5D37539}">
  <ds:schemaRefs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a5074eaa-960a-4ba2-969b-5ac5df90a8b0"/>
    <ds:schemaRef ds:uri="http://schemas.microsoft.com/office/infopath/2007/PartnerControls"/>
    <ds:schemaRef ds:uri="4fb9253d-f0f1-4ad4-8352-487b04edcff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9536014-FAEA-456C-ABF1-417A47C7D6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93FAE0-904F-4822-B257-E3AE0173BD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074eaa-960a-4ba2-969b-5ac5df90a8b0"/>
    <ds:schemaRef ds:uri="4fb9253d-f0f1-4ad4-8352-487b04edcf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ANEXO III</vt:lpstr>
      <vt:lpstr>ANEXO III-E PROPOSTA CPU</vt:lpstr>
      <vt:lpstr>'ANEXO III'!Area_de_impressao</vt:lpstr>
      <vt:lpstr>'ANEXO III-E PROPOSTA CPU'!Area_de_impressao</vt:lpstr>
      <vt:lpstr>'ANEXO III'!Titulos_de_impressao</vt:lpstr>
      <vt:lpstr>'ANEXO III-E PROPOSTA CPU'!Titulos_de_impressao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Marli Barros de Amorim</cp:lastModifiedBy>
  <cp:lastPrinted>2018-11-14T11:44:45Z</cp:lastPrinted>
  <dcterms:created xsi:type="dcterms:W3CDTF">2016-03-28T03:44:45Z</dcterms:created>
  <dcterms:modified xsi:type="dcterms:W3CDTF">2024-09-03T18:08:18Z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0x0101000F4FC0F825396146AE1CF83D92E7C0CD</vt:lpwstr>
  </property>
</Properties>
</file>