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roberta.carvalhaes\Downloads\"/>
    </mc:Choice>
  </mc:AlternateContent>
  <bookViews>
    <workbookView xWindow="0" yWindow="0" windowWidth="20490" windowHeight="7650"/>
  </bookViews>
  <sheets>
    <sheet name="Plan1" sheetId="1" r:id="rId1"/>
  </sheet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180" i="1" l="1"/>
  <c r="E179" i="1"/>
  <c r="E178" i="1"/>
  <c r="F178" i="1" s="1"/>
  <c r="E177" i="1"/>
  <c r="F177" i="1" s="1"/>
  <c r="E176" i="1"/>
  <c r="E175" i="1"/>
  <c r="E174" i="1"/>
  <c r="F174" i="1" s="1"/>
  <c r="E173" i="1"/>
  <c r="E172" i="1"/>
  <c r="F172" i="1" s="1"/>
  <c r="E171" i="1"/>
  <c r="F171" i="1" s="1"/>
  <c r="E170" i="1"/>
  <c r="E169" i="1"/>
  <c r="F180" i="1"/>
  <c r="F179" i="1"/>
  <c r="F176" i="1"/>
  <c r="F175" i="1"/>
  <c r="F173" i="1"/>
  <c r="F170" i="1"/>
  <c r="F169" i="1"/>
  <c r="F139" i="1"/>
  <c r="F128" i="1"/>
  <c r="F127" i="1"/>
  <c r="F126" i="1"/>
  <c r="F167" i="1"/>
  <c r="F166" i="1"/>
  <c r="F165" i="1"/>
  <c r="F164" i="1"/>
  <c r="F153" i="1"/>
  <c r="F154" i="1"/>
  <c r="F152" i="1"/>
  <c r="D139" i="1"/>
  <c r="D141" i="1"/>
  <c r="F141" i="1" s="1"/>
  <c r="D140" i="1"/>
  <c r="F140" i="1" s="1"/>
  <c r="F104" i="1"/>
  <c r="F103" i="1"/>
  <c r="F102" i="1"/>
  <c r="F101" i="1"/>
  <c r="F91" i="1"/>
  <c r="F90" i="1"/>
  <c r="F89" i="1"/>
  <c r="F88" i="1"/>
  <c r="F65" i="1"/>
  <c r="F64" i="1"/>
  <c r="F63" i="1"/>
  <c r="F62" i="1"/>
  <c r="F115" i="1"/>
  <c r="F114" i="1"/>
  <c r="F113" i="1"/>
  <c r="F112" i="1"/>
  <c r="F39" i="1"/>
  <c r="F38" i="1"/>
  <c r="F37" i="1"/>
  <c r="F36" i="1"/>
  <c r="F26" i="1"/>
  <c r="F25" i="1"/>
  <c r="F24" i="1"/>
  <c r="F23" i="1"/>
  <c r="F75" i="1"/>
  <c r="F77" i="1"/>
  <c r="F78" i="1"/>
  <c r="F10" i="1"/>
  <c r="F11" i="1"/>
  <c r="F12" i="1"/>
  <c r="F13" i="1"/>
  <c r="F125" i="1"/>
  <c r="F124" i="1"/>
  <c r="D138" i="1"/>
  <c r="F138" i="1"/>
  <c r="D137" i="1"/>
  <c r="F137" i="1" s="1"/>
  <c r="F151" i="1"/>
  <c r="F150" i="1"/>
  <c r="F163" i="1"/>
  <c r="F162" i="1"/>
  <c r="F111" i="1"/>
  <c r="F110" i="1"/>
  <c r="F87" i="1"/>
  <c r="F86" i="1"/>
  <c r="F61" i="1"/>
  <c r="F60" i="1"/>
  <c r="F35" i="1"/>
  <c r="F34" i="1"/>
  <c r="F22" i="1"/>
  <c r="F21" i="1"/>
  <c r="F73" i="1"/>
  <c r="F74" i="1"/>
  <c r="F100" i="1"/>
  <c r="F99" i="1"/>
  <c r="F9" i="1"/>
  <c r="F8" i="1"/>
  <c r="F161" i="1"/>
  <c r="F160" i="1"/>
  <c r="F159" i="1"/>
  <c r="F158" i="1"/>
  <c r="F133" i="1"/>
  <c r="F134" i="1"/>
  <c r="F135" i="1"/>
  <c r="F136" i="1"/>
  <c r="F132" i="1"/>
  <c r="F120" i="1"/>
  <c r="F121" i="1"/>
  <c r="F122" i="1"/>
  <c r="F123" i="1"/>
  <c r="F119" i="1"/>
  <c r="F149" i="1"/>
  <c r="F148" i="1"/>
  <c r="F147" i="1"/>
  <c r="F146" i="1"/>
  <c r="F145" i="1"/>
  <c r="F46" i="1"/>
  <c r="F45" i="1"/>
  <c r="F44" i="1"/>
  <c r="F43" i="1"/>
  <c r="F96" i="1"/>
  <c r="F97" i="1"/>
  <c r="F98" i="1"/>
  <c r="F95" i="1"/>
  <c r="F17" i="1"/>
  <c r="F18" i="1"/>
  <c r="F19" i="1"/>
  <c r="F20" i="1"/>
  <c r="F109" i="1"/>
  <c r="F108" i="1"/>
  <c r="F107" i="1"/>
  <c r="F106" i="1"/>
  <c r="F85" i="1"/>
  <c r="F84" i="1"/>
  <c r="F83" i="1"/>
  <c r="F82" i="1"/>
  <c r="F72" i="1"/>
  <c r="F71" i="1"/>
  <c r="F70" i="1"/>
  <c r="F69" i="1"/>
  <c r="F59" i="1"/>
  <c r="F58" i="1"/>
  <c r="F57" i="1"/>
  <c r="F56" i="1"/>
  <c r="F30" i="1"/>
  <c r="F31" i="1"/>
  <c r="F32" i="1"/>
  <c r="F33" i="1"/>
  <c r="F4" i="1"/>
  <c r="F5" i="1"/>
  <c r="F6" i="1"/>
  <c r="F7" i="1"/>
  <c r="F3" i="1"/>
  <c r="F15" i="1"/>
  <c r="F16" i="1"/>
  <c r="F28" i="1"/>
  <c r="F29" i="1"/>
  <c r="F41" i="1"/>
  <c r="F42" i="1"/>
  <c r="F54" i="1"/>
  <c r="F55" i="1"/>
  <c r="F67" i="1"/>
  <c r="F68" i="1"/>
  <c r="F80" i="1"/>
  <c r="F81" i="1"/>
  <c r="F93" i="1"/>
  <c r="F94" i="1"/>
  <c r="F117" i="1"/>
  <c r="F118" i="1"/>
  <c r="F130" i="1"/>
  <c r="F131" i="1"/>
  <c r="F143" i="1"/>
  <c r="F144" i="1"/>
  <c r="F156" i="1"/>
  <c r="F157" i="1"/>
  <c r="F2" i="1"/>
</calcChain>
</file>

<file path=xl/sharedStrings.xml><?xml version="1.0" encoding="utf-8"?>
<sst xmlns="http://purl.oclc.org/ooxml/spreadsheetml/main" count="91" uniqueCount="22">
  <si>
    <t>Competencia</t>
  </si>
  <si>
    <t>INCENTIVO-N.SUP</t>
  </si>
  <si>
    <t>INCENTIVO-N.MEDIO</t>
  </si>
  <si>
    <t>INCENTIVO-N.PNE</t>
  </si>
  <si>
    <t>INC. 2ª FORMACAO</t>
  </si>
  <si>
    <t>INCENTIVO POS</t>
  </si>
  <si>
    <t>AUXILIO BABA</t>
  </si>
  <si>
    <t xml:space="preserve"> </t>
  </si>
  <si>
    <t>Quantidade</t>
  </si>
  <si>
    <t>Total</t>
  </si>
  <si>
    <t>Média</t>
  </si>
  <si>
    <t>VALE REFEIÇÃO</t>
  </si>
  <si>
    <t>VALE TRANSPORTE - EMPREGADO</t>
  </si>
  <si>
    <t>VALE TRANSPORTE - ESTAGIÁRIO</t>
  </si>
  <si>
    <t>PLANO MÉDICO</t>
  </si>
  <si>
    <t>Acordo Coletivo</t>
  </si>
  <si>
    <t>AUXILIO CRECHE</t>
  </si>
  <si>
    <t>AUXILIO ENSINO FUNDAMENTAL</t>
  </si>
  <si>
    <r>
      <t>art. 4º da </t>
    </r>
    <r>
      <rPr>
        <b/>
        <sz val="11"/>
        <color indexed="63"/>
        <rFont val="Arial"/>
        <family val="2"/>
      </rPr>
      <t>lei</t>
    </r>
    <r>
      <rPr>
        <sz val="11"/>
        <color indexed="63"/>
        <rFont val="Arial"/>
        <family val="2"/>
      </rPr>
      <t> nº 7.418, de parágrafo único</t>
    </r>
  </si>
  <si>
    <t>INCENTIVO N. TÉCNICO</t>
  </si>
  <si>
    <t>,</t>
  </si>
  <si>
    <t>SEGURO DE VIDA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</si>
</sst>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mmm\-yy"/>
  </numFmts>
  <fonts count="10" x14ac:knownFonts="1">
    <font>
      <sz val="10"/>
      <name val="Arial"/>
    </font>
    <font>
      <sz val="10"/>
      <color indexed="8"/>
      <name val="Arial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sz val="10"/>
      <name val="Arial"/>
      <family val="2"/>
    </font>
    <font>
      <sz val="11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1" applyFont="1" applyFill="1" applyBorder="1" applyAlignment="1">
      <alignment horizontal="left" wrapText="1"/>
    </xf>
    <xf numFmtId="177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177" fontId="3" fillId="0" borderId="1" xfId="1" applyNumberFormat="1" applyFont="1" applyFill="1" applyBorder="1" applyAlignment="1">
      <alignment horizontal="right" wrapText="1"/>
    </xf>
    <xf numFmtId="0" fontId="3" fillId="0" borderId="1" xfId="1" applyFont="1" applyFill="1" applyBorder="1" applyAlignment="1">
      <alignment horizontal="right" wrapText="1"/>
    </xf>
    <xf numFmtId="4" fontId="3" fillId="0" borderId="1" xfId="1" applyNumberFormat="1" applyFont="1" applyFill="1" applyBorder="1" applyAlignment="1">
      <alignment horizontal="right" wrapText="1"/>
    </xf>
    <xf numFmtId="0" fontId="5" fillId="0" borderId="1" xfId="0" applyFont="1" applyBorder="1"/>
    <xf numFmtId="0" fontId="9" fillId="0" borderId="1" xfId="0" applyFont="1" applyBorder="1"/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0" fontId="4" fillId="0" borderId="0" xfId="0" applyFont="1"/>
    <xf numFmtId="4" fontId="4" fillId="0" borderId="0" xfId="0" applyNumberFormat="1" applyFont="1"/>
    <xf numFmtId="177" fontId="4" fillId="0" borderId="0" xfId="0" applyNumberFormat="1" applyFont="1"/>
    <xf numFmtId="0" fontId="8" fillId="0" borderId="0" xfId="0" applyFont="1" applyBorder="1"/>
    <xf numFmtId="3" fontId="4" fillId="0" borderId="1" xfId="0" applyNumberFormat="1" applyFont="1" applyBorder="1"/>
    <xf numFmtId="4" fontId="0" fillId="0" borderId="0" xfId="0" applyNumberFormat="1" applyBorder="1"/>
    <xf numFmtId="0" fontId="3" fillId="0" borderId="1" xfId="2" applyFont="1" applyFill="1" applyBorder="1" applyAlignment="1">
      <alignment horizontal="right" wrapText="1"/>
    </xf>
  </cellXfs>
  <cellStyles count="3">
    <cellStyle name="Normal" xfId="0" builtinId="0"/>
    <cellStyle name="Normal_Plan1" xfId="1"/>
    <cellStyle name="Normal_Plan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I211"/>
  <sheetViews>
    <sheetView tabSelected="1" workbookViewId="0">
      <selection activeCell="E185" sqref="E185"/>
    </sheetView>
  </sheetViews>
  <sheetFormatPr defaultRowHeight="15" x14ac:dyDescent="0.25"/>
  <cols>
    <col min="1" max="1" width="38.5703125" style="14" bestFit="1" customWidth="1"/>
    <col min="2" max="2" width="43" style="14" bestFit="1" customWidth="1"/>
    <col min="3" max="3" width="21.42578125" style="17" bestFit="1" customWidth="1"/>
    <col min="4" max="4" width="14.140625" style="15" bestFit="1" customWidth="1"/>
    <col min="5" max="5" width="16.5703125" style="16" bestFit="1" customWidth="1"/>
    <col min="6" max="6" width="12.28515625" style="16" bestFit="1" customWidth="1"/>
    <col min="7" max="7" width="13.140625" style="2" customWidth="1"/>
    <col min="8" max="35" width="9.140625" style="2"/>
  </cols>
  <sheetData>
    <row r="1" spans="1:6" ht="20.100000000000001" customHeight="1" x14ac:dyDescent="0.25">
      <c r="A1" s="10"/>
      <c r="B1" s="10"/>
      <c r="C1" s="4" t="s">
        <v>0</v>
      </c>
      <c r="D1" s="5" t="s">
        <v>8</v>
      </c>
      <c r="E1" s="6" t="s">
        <v>9</v>
      </c>
      <c r="F1" s="6" t="s">
        <v>10</v>
      </c>
    </row>
    <row r="2" spans="1:6" ht="20.100000000000001" customHeight="1" x14ac:dyDescent="0.25">
      <c r="A2" s="3" t="s">
        <v>16</v>
      </c>
      <c r="B2" s="3" t="s">
        <v>15</v>
      </c>
      <c r="C2" s="7" t="d">
        <v>2023-01-30</v>
      </c>
      <c r="D2" s="8">
        <v>60</v>
      </c>
      <c r="E2" s="9">
        <v>30425.69</v>
      </c>
      <c r="F2" s="13">
        <f>E2/D2</f>
        <v>507.09483333333333</v>
      </c>
    </row>
    <row r="3" spans="1:6" ht="20.100000000000001" customHeight="1" x14ac:dyDescent="0.2">
      <c r="A3" s="21"/>
      <c r="B3" s="21"/>
      <c r="C3" s="7" t="d">
        <v>2023-02-28</v>
      </c>
      <c r="D3" s="8">
        <v>58</v>
      </c>
      <c r="E3" s="9">
        <v>30155.86</v>
      </c>
      <c r="F3" s="13">
        <f t="shared" ref="F3:F74" si="0">E3/D3</f>
        <v>519.92862068965519</v>
      </c>
    </row>
    <row r="4" spans="1:6" ht="20.100000000000001" customHeight="1" x14ac:dyDescent="0.2">
      <c r="A4" s="21"/>
      <c r="B4" s="21"/>
      <c r="C4" s="7" t="d">
        <v>2023-03-29</v>
      </c>
      <c r="D4" s="8">
        <v>48</v>
      </c>
      <c r="E4" s="9">
        <v>26459.49</v>
      </c>
      <c r="F4" s="13">
        <f t="shared" si="0"/>
        <v>551.239375</v>
      </c>
    </row>
    <row r="5" spans="1:6" ht="20.100000000000001" customHeight="1" x14ac:dyDescent="0.2">
      <c r="A5" s="21"/>
      <c r="B5" s="21"/>
      <c r="C5" s="7" t="d">
        <v>2023-04-27</v>
      </c>
      <c r="D5" s="8">
        <v>52</v>
      </c>
      <c r="E5" s="9">
        <v>29970.37</v>
      </c>
      <c r="F5" s="13">
        <f t="shared" si="0"/>
        <v>576.35326923076923</v>
      </c>
    </row>
    <row r="6" spans="1:6" ht="20.100000000000001" customHeight="1" x14ac:dyDescent="0.2">
      <c r="A6" s="21"/>
      <c r="B6" s="21"/>
      <c r="C6" s="7" t="d">
        <v>2023-05-26</v>
      </c>
      <c r="D6" s="8">
        <v>54</v>
      </c>
      <c r="E6" s="9">
        <v>30175.43</v>
      </c>
      <c r="F6" s="13">
        <f t="shared" si="0"/>
        <v>558.80425925925931</v>
      </c>
    </row>
    <row r="7" spans="1:6" ht="20.100000000000001" customHeight="1" x14ac:dyDescent="0.2">
      <c r="A7" s="21"/>
      <c r="B7" s="21"/>
      <c r="C7" s="7" t="d">
        <v>2023-06-24</v>
      </c>
      <c r="D7" s="8">
        <v>45</v>
      </c>
      <c r="E7" s="9">
        <v>25369.29</v>
      </c>
      <c r="F7" s="13">
        <f t="shared" si="0"/>
        <v>563.76200000000006</v>
      </c>
    </row>
    <row r="8" spans="1:6" ht="20.100000000000001" customHeight="1" x14ac:dyDescent="0.2">
      <c r="A8" s="21"/>
      <c r="B8" s="21"/>
      <c r="C8" s="7" t="d">
        <v>2023-07-23</v>
      </c>
      <c r="D8" s="8">
        <v>50</v>
      </c>
      <c r="E8" s="9">
        <v>27763.82</v>
      </c>
      <c r="F8" s="13">
        <f t="shared" si="0"/>
        <v>555.27639999999997</v>
      </c>
    </row>
    <row r="9" spans="1:6" ht="20.100000000000001" customHeight="1" x14ac:dyDescent="0.2">
      <c r="A9" s="21"/>
      <c r="B9" s="21"/>
      <c r="C9" s="7" t="d">
        <v>2023-08-21</v>
      </c>
      <c r="D9" s="8">
        <v>49</v>
      </c>
      <c r="E9" s="9">
        <v>27681.5</v>
      </c>
      <c r="F9" s="13">
        <f t="shared" si="0"/>
        <v>564.92857142857144</v>
      </c>
    </row>
    <row r="10" spans="1:6" ht="20.100000000000001" customHeight="1" x14ac:dyDescent="0.2">
      <c r="A10" s="21"/>
      <c r="B10" s="21"/>
      <c r="C10" s="7" t="d">
        <v>2023-09-22</v>
      </c>
      <c r="D10" s="8">
        <v>49</v>
      </c>
      <c r="E10" s="9">
        <v>27785.919999999998</v>
      </c>
      <c r="F10" s="13">
        <f t="shared" si="0"/>
        <v>567.05959183673463</v>
      </c>
    </row>
    <row r="11" spans="1:6" ht="20.100000000000001" customHeight="1" x14ac:dyDescent="0.2">
      <c r="A11" s="21"/>
      <c r="B11" s="21"/>
      <c r="C11" s="7" t="d">
        <v>2023-10-23</v>
      </c>
      <c r="D11" s="8">
        <v>51</v>
      </c>
      <c r="E11" s="9">
        <v>28382.26</v>
      </c>
      <c r="F11" s="13">
        <f t="shared" si="0"/>
        <v>556.5149019607843</v>
      </c>
    </row>
    <row r="12" spans="1:6" ht="20.100000000000001" customHeight="1" x14ac:dyDescent="0.2">
      <c r="A12" s="21"/>
      <c r="B12" s="21"/>
      <c r="C12" s="7" t="d">
        <v>2023-11-24</v>
      </c>
      <c r="D12" s="8">
        <v>41</v>
      </c>
      <c r="E12" s="9">
        <v>23205.52</v>
      </c>
      <c r="F12" s="13">
        <f t="shared" si="0"/>
        <v>565.98829268292684</v>
      </c>
    </row>
    <row r="13" spans="1:6" ht="20.100000000000001" customHeight="1" x14ac:dyDescent="0.2">
      <c r="A13" s="21"/>
      <c r="B13" s="21"/>
      <c r="C13" s="7" t="d">
        <v>2023-12-25</v>
      </c>
      <c r="D13" s="8">
        <v>50</v>
      </c>
      <c r="E13" s="9">
        <v>28009.69</v>
      </c>
      <c r="F13" s="13">
        <f t="shared" si="0"/>
        <v>560.19380000000001</v>
      </c>
    </row>
    <row r="14" spans="1:6" ht="20.100000000000001" customHeight="1" x14ac:dyDescent="0.25">
      <c r="A14" s="3"/>
      <c r="B14" s="3"/>
      <c r="C14" s="4" t="s">
        <v>0</v>
      </c>
      <c r="D14" s="5" t="s">
        <v>8</v>
      </c>
      <c r="E14" s="6" t="s">
        <v>9</v>
      </c>
      <c r="F14" s="6" t="s">
        <v>10</v>
      </c>
    </row>
    <row r="15" spans="1:6" ht="20.100000000000001" customHeight="1" x14ac:dyDescent="0.25">
      <c r="A15" s="3" t="s">
        <v>17</v>
      </c>
      <c r="B15" s="3" t="s">
        <v>15</v>
      </c>
      <c r="C15" s="7" t="d">
        <v>2023-01-30</v>
      </c>
      <c r="D15" s="8">
        <v>165</v>
      </c>
      <c r="E15" s="9">
        <v>90304.5</v>
      </c>
      <c r="F15" s="13">
        <f t="shared" si="0"/>
        <v>547.29999999999995</v>
      </c>
    </row>
    <row r="16" spans="1:6" ht="20.100000000000001" customHeight="1" x14ac:dyDescent="0.25">
      <c r="A16" s="3" t="s">
        <v>7</v>
      </c>
      <c r="B16" s="3"/>
      <c r="C16" s="7" t="d">
        <v>2023-02-28</v>
      </c>
      <c r="D16" s="8">
        <v>168</v>
      </c>
      <c r="E16" s="9">
        <v>91946.4</v>
      </c>
      <c r="F16" s="13">
        <f t="shared" si="0"/>
        <v>547.29999999999995</v>
      </c>
    </row>
    <row r="17" spans="1:9" ht="20.100000000000001" customHeight="1" x14ac:dyDescent="0.25">
      <c r="A17" s="3"/>
      <c r="B17" s="3"/>
      <c r="C17" s="7" t="d">
        <v>2023-03-29</v>
      </c>
      <c r="D17" s="8">
        <v>138</v>
      </c>
      <c r="E17" s="9">
        <v>75527.399999999994</v>
      </c>
      <c r="F17" s="13">
        <f t="shared" si="0"/>
        <v>547.29999999999995</v>
      </c>
    </row>
    <row r="18" spans="1:9" ht="20.100000000000001" customHeight="1" x14ac:dyDescent="0.25">
      <c r="A18" s="3"/>
      <c r="B18" s="3"/>
      <c r="C18" s="7" t="d">
        <v>2023-04-27</v>
      </c>
      <c r="D18" s="8">
        <v>163</v>
      </c>
      <c r="E18" s="9">
        <v>89209.9</v>
      </c>
      <c r="F18" s="13">
        <f t="shared" si="0"/>
        <v>547.29999999999995</v>
      </c>
    </row>
    <row r="19" spans="1:9" ht="20.100000000000001" customHeight="1" x14ac:dyDescent="0.25">
      <c r="A19" s="3"/>
      <c r="B19" s="3"/>
      <c r="C19" s="7" t="d">
        <v>2023-05-26</v>
      </c>
      <c r="D19" s="8">
        <v>171</v>
      </c>
      <c r="E19" s="9">
        <v>93588.3</v>
      </c>
      <c r="F19" s="13">
        <f t="shared" si="0"/>
        <v>547.30000000000007</v>
      </c>
    </row>
    <row r="20" spans="1:9" ht="20.100000000000001" customHeight="1" x14ac:dyDescent="0.25">
      <c r="A20" s="3"/>
      <c r="B20" s="3"/>
      <c r="C20" s="7" t="d">
        <v>2023-06-24</v>
      </c>
      <c r="D20" s="8">
        <v>174</v>
      </c>
      <c r="E20" s="9">
        <v>95230.2</v>
      </c>
      <c r="F20" s="13">
        <f t="shared" si="0"/>
        <v>547.29999999999995</v>
      </c>
    </row>
    <row r="21" spans="1:9" ht="20.100000000000001" customHeight="1" x14ac:dyDescent="0.25">
      <c r="A21" s="3"/>
      <c r="B21" s="3"/>
      <c r="C21" s="7" t="d">
        <v>2023-07-23</v>
      </c>
      <c r="D21" s="8">
        <v>175</v>
      </c>
      <c r="E21" s="9">
        <v>95777.5</v>
      </c>
      <c r="F21" s="13">
        <f t="shared" si="0"/>
        <v>547.29999999999995</v>
      </c>
    </row>
    <row r="22" spans="1:9" ht="20.100000000000001" customHeight="1" x14ac:dyDescent="0.25">
      <c r="A22" s="3"/>
      <c r="B22" s="3"/>
      <c r="C22" s="7" t="d">
        <v>2023-08-21</v>
      </c>
      <c r="D22" s="8">
        <v>175</v>
      </c>
      <c r="E22" s="9">
        <v>95777.5</v>
      </c>
      <c r="F22" s="13">
        <f t="shared" si="0"/>
        <v>547.29999999999995</v>
      </c>
    </row>
    <row r="23" spans="1:9" ht="20.100000000000001" customHeight="1" x14ac:dyDescent="0.25">
      <c r="A23" s="3"/>
      <c r="B23" s="3"/>
      <c r="C23" s="7" t="d">
        <v>2023-09-22</v>
      </c>
      <c r="D23" s="8">
        <v>162</v>
      </c>
      <c r="E23" s="9">
        <v>88662.6</v>
      </c>
      <c r="F23" s="13">
        <f t="shared" si="0"/>
        <v>547.30000000000007</v>
      </c>
    </row>
    <row r="24" spans="1:9" ht="20.100000000000001" customHeight="1" x14ac:dyDescent="0.25">
      <c r="A24" s="3"/>
      <c r="B24" s="3"/>
      <c r="C24" s="7" t="d">
        <v>2023-10-23</v>
      </c>
      <c r="D24" s="8">
        <v>148</v>
      </c>
      <c r="E24" s="9">
        <v>81000.399999999994</v>
      </c>
      <c r="F24" s="13">
        <f t="shared" si="0"/>
        <v>547.29999999999995</v>
      </c>
    </row>
    <row r="25" spans="1:9" ht="20.100000000000001" customHeight="1" x14ac:dyDescent="0.25">
      <c r="A25" s="3"/>
      <c r="B25" s="3"/>
      <c r="C25" s="7" t="d">
        <v>2023-11-24</v>
      </c>
      <c r="D25" s="8">
        <v>166</v>
      </c>
      <c r="E25" s="9">
        <v>90851.8</v>
      </c>
      <c r="F25" s="13">
        <f t="shared" si="0"/>
        <v>547.30000000000007</v>
      </c>
    </row>
    <row r="26" spans="1:9" ht="20.100000000000001" customHeight="1" x14ac:dyDescent="0.25">
      <c r="A26" s="3"/>
      <c r="B26" s="3"/>
      <c r="C26" s="7" t="d">
        <v>2023-12-25</v>
      </c>
      <c r="D26" s="8">
        <v>173</v>
      </c>
      <c r="E26" s="9">
        <v>94682.9</v>
      </c>
      <c r="F26" s="13">
        <f t="shared" si="0"/>
        <v>547.29999999999995</v>
      </c>
    </row>
    <row r="27" spans="1:9" ht="20.100000000000001" customHeight="1" x14ac:dyDescent="0.25">
      <c r="A27" s="3"/>
      <c r="B27" s="3"/>
      <c r="C27" s="4" t="s">
        <v>0</v>
      </c>
      <c r="D27" s="5" t="s">
        <v>8</v>
      </c>
      <c r="E27" s="6" t="s">
        <v>9</v>
      </c>
      <c r="F27" s="6" t="s">
        <v>10</v>
      </c>
    </row>
    <row r="28" spans="1:9" ht="20.100000000000001" customHeight="1" x14ac:dyDescent="0.25">
      <c r="A28" s="3" t="s">
        <v>1</v>
      </c>
      <c r="B28" s="3" t="s">
        <v>15</v>
      </c>
      <c r="C28" s="7" t="d">
        <v>2023-01-30</v>
      </c>
      <c r="D28" s="8">
        <v>18</v>
      </c>
      <c r="E28" s="9">
        <v>7164.18</v>
      </c>
      <c r="F28" s="13">
        <f t="shared" si="0"/>
        <v>398.01</v>
      </c>
    </row>
    <row r="29" spans="1:9" ht="20.100000000000001" customHeight="1" x14ac:dyDescent="0.25">
      <c r="A29" s="3" t="s">
        <v>7</v>
      </c>
      <c r="B29" s="3"/>
      <c r="C29" s="7" t="d">
        <v>2023-02-28</v>
      </c>
      <c r="D29" s="8">
        <v>18</v>
      </c>
      <c r="E29" s="9">
        <v>7164.18</v>
      </c>
      <c r="F29" s="13">
        <f t="shared" si="0"/>
        <v>398.01</v>
      </c>
      <c r="I29" s="18"/>
    </row>
    <row r="30" spans="1:9" ht="20.100000000000001" customHeight="1" x14ac:dyDescent="0.25">
      <c r="A30" s="3"/>
      <c r="B30" s="3"/>
      <c r="C30" s="7" t="d">
        <v>2023-03-29</v>
      </c>
      <c r="D30" s="8">
        <v>14</v>
      </c>
      <c r="E30" s="9">
        <v>5572.14</v>
      </c>
      <c r="F30" s="13">
        <f t="shared" si="0"/>
        <v>398.01000000000005</v>
      </c>
      <c r="I30" s="18"/>
    </row>
    <row r="31" spans="1:9" ht="20.100000000000001" customHeight="1" x14ac:dyDescent="0.25">
      <c r="A31" s="3"/>
      <c r="B31" s="3"/>
      <c r="C31" s="7" t="d">
        <v>2023-04-27</v>
      </c>
      <c r="D31" s="8">
        <v>19</v>
      </c>
      <c r="E31" s="9">
        <v>7562.19</v>
      </c>
      <c r="F31" s="13">
        <f t="shared" si="0"/>
        <v>398.01</v>
      </c>
      <c r="I31" s="18"/>
    </row>
    <row r="32" spans="1:9" ht="20.100000000000001" customHeight="1" x14ac:dyDescent="0.25">
      <c r="A32" s="3"/>
      <c r="B32" s="3"/>
      <c r="C32" s="7" t="d">
        <v>2023-05-26</v>
      </c>
      <c r="D32" s="8">
        <v>21</v>
      </c>
      <c r="E32" s="9">
        <v>8358.2099999999991</v>
      </c>
      <c r="F32" s="13">
        <f t="shared" si="0"/>
        <v>398.00999999999993</v>
      </c>
      <c r="I32" s="18"/>
    </row>
    <row r="33" spans="1:9" ht="20.100000000000001" customHeight="1" x14ac:dyDescent="0.25">
      <c r="A33" s="3"/>
      <c r="B33" s="3"/>
      <c r="C33" s="7" t="d">
        <v>2023-06-24</v>
      </c>
      <c r="D33" s="8">
        <v>22</v>
      </c>
      <c r="E33" s="9">
        <v>8756.2199999999993</v>
      </c>
      <c r="F33" s="13">
        <f t="shared" si="0"/>
        <v>398.01</v>
      </c>
      <c r="I33" s="18"/>
    </row>
    <row r="34" spans="1:9" ht="20.100000000000001" customHeight="1" x14ac:dyDescent="0.25">
      <c r="A34" s="3"/>
      <c r="B34" s="3"/>
      <c r="C34" s="7" t="d">
        <v>2023-07-23</v>
      </c>
      <c r="D34" s="8">
        <v>24</v>
      </c>
      <c r="E34" s="9">
        <v>9552.24</v>
      </c>
      <c r="F34" s="13">
        <f t="shared" si="0"/>
        <v>398.01</v>
      </c>
      <c r="I34" s="18"/>
    </row>
    <row r="35" spans="1:9" ht="20.100000000000001" customHeight="1" x14ac:dyDescent="0.25">
      <c r="A35" s="3"/>
      <c r="B35" s="3"/>
      <c r="C35" s="7" t="d">
        <v>2023-08-21</v>
      </c>
      <c r="D35" s="8">
        <v>24</v>
      </c>
      <c r="E35" s="9">
        <v>9552.24</v>
      </c>
      <c r="F35" s="13">
        <f t="shared" si="0"/>
        <v>398.01</v>
      </c>
      <c r="I35" s="18"/>
    </row>
    <row r="36" spans="1:9" ht="20.100000000000001" customHeight="1" x14ac:dyDescent="0.25">
      <c r="A36" s="3"/>
      <c r="B36" s="3"/>
      <c r="C36" s="7" t="d">
        <v>2023-09-22</v>
      </c>
      <c r="D36" s="8">
        <v>18</v>
      </c>
      <c r="E36" s="9">
        <v>7164.18</v>
      </c>
      <c r="F36" s="13">
        <f t="shared" si="0"/>
        <v>398.01</v>
      </c>
      <c r="I36" s="18"/>
    </row>
    <row r="37" spans="1:9" ht="20.100000000000001" customHeight="1" x14ac:dyDescent="0.25">
      <c r="A37" s="3"/>
      <c r="B37" s="3"/>
      <c r="C37" s="7" t="d">
        <v>2023-10-23</v>
      </c>
      <c r="D37" s="8">
        <v>15</v>
      </c>
      <c r="E37" s="9">
        <v>5970.15</v>
      </c>
      <c r="F37" s="13">
        <f t="shared" si="0"/>
        <v>398.01</v>
      </c>
      <c r="I37" s="18"/>
    </row>
    <row r="38" spans="1:9" ht="20.100000000000001" customHeight="1" x14ac:dyDescent="0.25">
      <c r="A38" s="3"/>
      <c r="B38" s="3"/>
      <c r="C38" s="7" t="d">
        <v>2023-11-24</v>
      </c>
      <c r="D38" s="8">
        <v>15</v>
      </c>
      <c r="E38" s="9">
        <v>5970.15</v>
      </c>
      <c r="F38" s="13">
        <f t="shared" si="0"/>
        <v>398.01</v>
      </c>
      <c r="I38" s="18"/>
    </row>
    <row r="39" spans="1:9" ht="20.100000000000001" customHeight="1" x14ac:dyDescent="0.25">
      <c r="A39" s="3"/>
      <c r="B39" s="3"/>
      <c r="C39" s="7" t="d">
        <v>2023-12-25</v>
      </c>
      <c r="D39" s="8">
        <v>17</v>
      </c>
      <c r="E39" s="9">
        <v>6766.17</v>
      </c>
      <c r="F39" s="13">
        <f t="shared" si="0"/>
        <v>398.01</v>
      </c>
      <c r="I39" s="18"/>
    </row>
    <row r="40" spans="1:9" ht="20.100000000000001" customHeight="1" x14ac:dyDescent="0.25">
      <c r="A40" s="3"/>
      <c r="B40" s="3"/>
      <c r="C40" s="4" t="s">
        <v>0</v>
      </c>
      <c r="D40" s="5" t="s">
        <v>8</v>
      </c>
      <c r="E40" s="6" t="s">
        <v>9</v>
      </c>
      <c r="F40" s="6" t="s">
        <v>10</v>
      </c>
    </row>
    <row r="41" spans="1:9" ht="20.100000000000001" customHeight="1" x14ac:dyDescent="0.25">
      <c r="A41" s="3" t="s">
        <v>2</v>
      </c>
      <c r="B41" s="3" t="s">
        <v>15</v>
      </c>
      <c r="C41" s="7" t="d">
        <v>2023-01-30</v>
      </c>
      <c r="D41" s="8">
        <v>44</v>
      </c>
      <c r="E41" s="9">
        <v>21541.81</v>
      </c>
      <c r="F41" s="13">
        <f t="shared" si="0"/>
        <v>489.58659090909094</v>
      </c>
    </row>
    <row r="42" spans="1:9" ht="20.100000000000001" customHeight="1" x14ac:dyDescent="0.25">
      <c r="A42" s="3" t="s">
        <v>7</v>
      </c>
      <c r="B42" s="3"/>
      <c r="C42" s="7" t="d">
        <v>2023-02-28</v>
      </c>
      <c r="D42" s="8">
        <v>41</v>
      </c>
      <c r="E42" s="9">
        <v>20073.189999999999</v>
      </c>
      <c r="F42" s="13">
        <f t="shared" si="0"/>
        <v>489.59</v>
      </c>
    </row>
    <row r="43" spans="1:9" ht="20.100000000000001" customHeight="1" x14ac:dyDescent="0.25">
      <c r="A43" s="3"/>
      <c r="B43" s="3"/>
      <c r="C43" s="7" t="d">
        <v>2023-03-29</v>
      </c>
      <c r="D43" s="8">
        <v>42</v>
      </c>
      <c r="E43" s="9">
        <v>20562.78</v>
      </c>
      <c r="F43" s="13">
        <f t="shared" si="0"/>
        <v>489.59</v>
      </c>
    </row>
    <row r="44" spans="1:9" ht="20.100000000000001" customHeight="1" x14ac:dyDescent="0.25">
      <c r="A44" s="3"/>
      <c r="B44" s="3"/>
      <c r="C44" s="7" t="d">
        <v>2023-04-27</v>
      </c>
      <c r="D44" s="8">
        <v>42</v>
      </c>
      <c r="E44" s="9">
        <v>20562.78</v>
      </c>
      <c r="F44" s="13">
        <f t="shared" si="0"/>
        <v>489.59</v>
      </c>
    </row>
    <row r="45" spans="1:9" ht="20.100000000000001" customHeight="1" x14ac:dyDescent="0.25">
      <c r="A45" s="3"/>
      <c r="B45" s="3"/>
      <c r="C45" s="7" t="d">
        <v>2023-05-26</v>
      </c>
      <c r="D45" s="8">
        <v>52</v>
      </c>
      <c r="E45" s="9">
        <v>25458.68</v>
      </c>
      <c r="F45" s="13">
        <f t="shared" si="0"/>
        <v>489.59000000000003</v>
      </c>
    </row>
    <row r="46" spans="1:9" ht="20.100000000000001" customHeight="1" x14ac:dyDescent="0.25">
      <c r="A46" s="3"/>
      <c r="B46" s="3"/>
      <c r="C46" s="7" t="d">
        <v>2023-06-24</v>
      </c>
      <c r="D46" s="8">
        <v>52</v>
      </c>
      <c r="E46" s="9">
        <v>25458.68</v>
      </c>
      <c r="F46" s="13">
        <f t="shared" si="0"/>
        <v>489.59000000000003</v>
      </c>
    </row>
    <row r="47" spans="1:9" ht="20.100000000000001" customHeight="1" x14ac:dyDescent="0.25">
      <c r="A47" s="3"/>
      <c r="B47" s="3"/>
      <c r="C47" s="7" t="d">
        <v>2023-07-23</v>
      </c>
      <c r="D47" s="8">
        <v>49</v>
      </c>
      <c r="E47" s="9">
        <v>23989.91</v>
      </c>
      <c r="F47" s="13">
        <v>489.59</v>
      </c>
    </row>
    <row r="48" spans="1:9" ht="20.100000000000001" customHeight="1" x14ac:dyDescent="0.25">
      <c r="A48" s="3"/>
      <c r="B48" s="3"/>
      <c r="C48" s="7" t="d">
        <v>2023-08-21</v>
      </c>
      <c r="D48" s="8">
        <v>49</v>
      </c>
      <c r="E48" s="9">
        <v>23989.91</v>
      </c>
      <c r="F48" s="13">
        <v>489.59</v>
      </c>
    </row>
    <row r="49" spans="1:6" ht="20.100000000000001" customHeight="1" x14ac:dyDescent="0.25">
      <c r="A49" s="3"/>
      <c r="B49" s="3"/>
      <c r="C49" s="7" t="d">
        <v>2023-09-22</v>
      </c>
      <c r="D49" s="8">
        <v>48</v>
      </c>
      <c r="E49" s="9">
        <v>25458.68</v>
      </c>
      <c r="F49" s="13">
        <v>489.59</v>
      </c>
    </row>
    <row r="50" spans="1:6" ht="20.100000000000001" customHeight="1" x14ac:dyDescent="0.25">
      <c r="A50" s="3"/>
      <c r="B50" s="3"/>
      <c r="C50" s="7" t="d">
        <v>2023-10-23</v>
      </c>
      <c r="D50" s="8">
        <v>42</v>
      </c>
      <c r="E50" s="9">
        <v>22031.55</v>
      </c>
      <c r="F50" s="13">
        <v>489.59</v>
      </c>
    </row>
    <row r="51" spans="1:6" ht="20.100000000000001" customHeight="1" x14ac:dyDescent="0.25">
      <c r="A51" s="3"/>
      <c r="B51" s="3"/>
      <c r="C51" s="7" t="d">
        <v>2023-11-24</v>
      </c>
      <c r="D51" s="8">
        <v>45</v>
      </c>
      <c r="E51" s="9">
        <v>23989.91</v>
      </c>
      <c r="F51" s="13">
        <v>489.59</v>
      </c>
    </row>
    <row r="52" spans="1:6" ht="20.100000000000001" customHeight="1" x14ac:dyDescent="0.25">
      <c r="A52" s="3"/>
      <c r="B52" s="3"/>
      <c r="C52" s="7" t="d">
        <v>2023-12-25</v>
      </c>
      <c r="D52" s="8">
        <v>48</v>
      </c>
      <c r="E52" s="9">
        <v>25458.68</v>
      </c>
      <c r="F52" s="13">
        <v>489.59</v>
      </c>
    </row>
    <row r="53" spans="1:6" ht="20.100000000000001" customHeight="1" x14ac:dyDescent="0.25">
      <c r="A53" s="3"/>
      <c r="B53" s="3"/>
      <c r="C53" s="4" t="s">
        <v>0</v>
      </c>
      <c r="D53" s="5" t="s">
        <v>8</v>
      </c>
      <c r="E53" s="6" t="s">
        <v>9</v>
      </c>
      <c r="F53" s="6" t="s">
        <v>10</v>
      </c>
    </row>
    <row r="54" spans="1:6" ht="20.100000000000001" customHeight="1" x14ac:dyDescent="0.25">
      <c r="A54" s="3" t="s">
        <v>3</v>
      </c>
      <c r="B54" s="3" t="s">
        <v>15</v>
      </c>
      <c r="C54" s="7" t="d">
        <v>2023-01-30</v>
      </c>
      <c r="D54" s="8">
        <v>11</v>
      </c>
      <c r="E54" s="9">
        <v>8573.58</v>
      </c>
      <c r="F54" s="13">
        <f t="shared" si="0"/>
        <v>779.4163636363636</v>
      </c>
    </row>
    <row r="55" spans="1:6" ht="20.100000000000001" customHeight="1" x14ac:dyDescent="0.25">
      <c r="A55" s="3" t="s">
        <v>7</v>
      </c>
      <c r="B55" s="3"/>
      <c r="C55" s="7" t="d">
        <v>2023-02-28</v>
      </c>
      <c r="D55" s="8">
        <v>10</v>
      </c>
      <c r="E55" s="9">
        <v>9029.65</v>
      </c>
      <c r="F55" s="13">
        <f t="shared" si="0"/>
        <v>902.96499999999992</v>
      </c>
    </row>
    <row r="56" spans="1:6" ht="20.100000000000001" customHeight="1" x14ac:dyDescent="0.25">
      <c r="A56" s="3"/>
      <c r="B56" s="3"/>
      <c r="C56" s="7" t="d">
        <v>2023-03-29</v>
      </c>
      <c r="D56" s="8">
        <v>12</v>
      </c>
      <c r="E56" s="9">
        <v>10435.61</v>
      </c>
      <c r="F56" s="13">
        <f t="shared" si="0"/>
        <v>869.63416666666672</v>
      </c>
    </row>
    <row r="57" spans="1:6" ht="20.100000000000001" customHeight="1" x14ac:dyDescent="0.25">
      <c r="A57" s="3"/>
      <c r="B57" s="3"/>
      <c r="C57" s="7" t="d">
        <v>2023-04-27</v>
      </c>
      <c r="D57" s="8">
        <v>11</v>
      </c>
      <c r="E57" s="9">
        <v>11194.74</v>
      </c>
      <c r="F57" s="13">
        <f t="shared" si="0"/>
        <v>1017.7036363636363</v>
      </c>
    </row>
    <row r="58" spans="1:6" ht="20.100000000000001" customHeight="1" x14ac:dyDescent="0.25">
      <c r="A58" s="3"/>
      <c r="B58" s="3"/>
      <c r="C58" s="7" t="d">
        <v>2023-05-26</v>
      </c>
      <c r="D58" s="8">
        <v>12</v>
      </c>
      <c r="E58" s="9">
        <v>12171.09</v>
      </c>
      <c r="F58" s="13">
        <f t="shared" si="0"/>
        <v>1014.2575000000001</v>
      </c>
    </row>
    <row r="59" spans="1:6" ht="20.100000000000001" customHeight="1" x14ac:dyDescent="0.25">
      <c r="A59" s="3"/>
      <c r="B59" s="3"/>
      <c r="C59" s="7" t="d">
        <v>2023-06-24</v>
      </c>
      <c r="D59" s="8">
        <v>11</v>
      </c>
      <c r="E59" s="9">
        <v>11687.78</v>
      </c>
      <c r="F59" s="13">
        <f t="shared" si="0"/>
        <v>1062.5254545454545</v>
      </c>
    </row>
    <row r="60" spans="1:6" ht="20.100000000000001" customHeight="1" x14ac:dyDescent="0.25">
      <c r="A60" s="3"/>
      <c r="B60" s="3"/>
      <c r="C60" s="7" t="d">
        <v>2023-07-23</v>
      </c>
      <c r="D60" s="8">
        <v>12</v>
      </c>
      <c r="E60" s="9">
        <v>13040.15</v>
      </c>
      <c r="F60" s="13">
        <f t="shared" si="0"/>
        <v>1086.6791666666666</v>
      </c>
    </row>
    <row r="61" spans="1:6" ht="20.100000000000001" customHeight="1" x14ac:dyDescent="0.25">
      <c r="A61" s="3"/>
      <c r="B61" s="3"/>
      <c r="C61" s="7" t="d">
        <v>2023-08-21</v>
      </c>
      <c r="D61" s="8">
        <v>11</v>
      </c>
      <c r="E61" s="9">
        <v>12138.14</v>
      </c>
      <c r="F61" s="13">
        <f t="shared" si="0"/>
        <v>1103.4672727272728</v>
      </c>
    </row>
    <row r="62" spans="1:6" ht="20.100000000000001" customHeight="1" x14ac:dyDescent="0.25">
      <c r="A62" s="3"/>
      <c r="B62" s="3"/>
      <c r="C62" s="7" t="d">
        <v>2023-09-19</v>
      </c>
      <c r="D62" s="8">
        <v>12</v>
      </c>
      <c r="E62" s="9">
        <v>12396.3</v>
      </c>
      <c r="F62" s="13">
        <f t="shared" si="0"/>
        <v>1033.0249999999999</v>
      </c>
    </row>
    <row r="63" spans="1:6" ht="20.100000000000001" customHeight="1" x14ac:dyDescent="0.25">
      <c r="A63" s="3"/>
      <c r="B63" s="3"/>
      <c r="C63" s="7" t="d">
        <v>2023-10-18</v>
      </c>
      <c r="D63" s="8">
        <v>10</v>
      </c>
      <c r="E63" s="9">
        <v>11264.91</v>
      </c>
      <c r="F63" s="13">
        <f t="shared" si="0"/>
        <v>1126.491</v>
      </c>
    </row>
    <row r="64" spans="1:6" ht="20.100000000000001" customHeight="1" x14ac:dyDescent="0.25">
      <c r="A64" s="3"/>
      <c r="B64" s="3"/>
      <c r="C64" s="7" t="d">
        <v>2023-11-16</v>
      </c>
      <c r="D64" s="8">
        <v>10</v>
      </c>
      <c r="E64" s="9">
        <v>10345.99</v>
      </c>
      <c r="F64" s="13">
        <f t="shared" si="0"/>
        <v>1034.5989999999999</v>
      </c>
    </row>
    <row r="65" spans="1:6" ht="20.100000000000001" customHeight="1" x14ac:dyDescent="0.25">
      <c r="A65" s="3"/>
      <c r="B65" s="3"/>
      <c r="C65" s="7" t="d">
        <v>2023-12-15</v>
      </c>
      <c r="D65" s="8">
        <v>16</v>
      </c>
      <c r="E65" s="9">
        <v>18753.75</v>
      </c>
      <c r="F65" s="13">
        <f t="shared" si="0"/>
        <v>1172.109375</v>
      </c>
    </row>
    <row r="66" spans="1:6" ht="20.100000000000001" customHeight="1" x14ac:dyDescent="0.25">
      <c r="A66" s="3"/>
      <c r="B66" s="3"/>
      <c r="C66" s="4" t="s">
        <v>0</v>
      </c>
      <c r="D66" s="5" t="s">
        <v>8</v>
      </c>
      <c r="E66" s="6" t="s">
        <v>9</v>
      </c>
      <c r="F66" s="6" t="s">
        <v>10</v>
      </c>
    </row>
    <row r="67" spans="1:6" ht="20.100000000000001" customHeight="1" x14ac:dyDescent="0.25">
      <c r="A67" s="3" t="s">
        <v>4</v>
      </c>
      <c r="B67" s="3" t="s">
        <v>15</v>
      </c>
      <c r="C67" s="7" t="d">
        <v>2023-01-30</v>
      </c>
      <c r="D67" s="8">
        <v>3</v>
      </c>
      <c r="E67" s="9">
        <v>1194.03</v>
      </c>
      <c r="F67" s="13">
        <f t="shared" si="0"/>
        <v>398.01</v>
      </c>
    </row>
    <row r="68" spans="1:6" ht="20.100000000000001" customHeight="1" x14ac:dyDescent="0.25">
      <c r="A68" s="3" t="s">
        <v>7</v>
      </c>
      <c r="B68" s="3"/>
      <c r="C68" s="7" t="d">
        <v>2023-02-28</v>
      </c>
      <c r="D68" s="8">
        <v>3</v>
      </c>
      <c r="E68" s="9">
        <v>1194.03</v>
      </c>
      <c r="F68" s="13">
        <f t="shared" si="0"/>
        <v>398.01</v>
      </c>
    </row>
    <row r="69" spans="1:6" ht="20.100000000000001" customHeight="1" x14ac:dyDescent="0.25">
      <c r="A69" s="3"/>
      <c r="B69" s="3"/>
      <c r="C69" s="7" t="d">
        <v>2023-03-29</v>
      </c>
      <c r="D69" s="8">
        <v>2</v>
      </c>
      <c r="E69" s="9">
        <v>796.02</v>
      </c>
      <c r="F69" s="13">
        <f t="shared" si="0"/>
        <v>398.01</v>
      </c>
    </row>
    <row r="70" spans="1:6" ht="20.100000000000001" customHeight="1" x14ac:dyDescent="0.25">
      <c r="A70" s="3"/>
      <c r="B70" s="3"/>
      <c r="C70" s="7" t="d">
        <v>2023-04-27</v>
      </c>
      <c r="D70" s="8">
        <v>2</v>
      </c>
      <c r="E70" s="9">
        <v>796.02</v>
      </c>
      <c r="F70" s="13">
        <f t="shared" si="0"/>
        <v>398.01</v>
      </c>
    </row>
    <row r="71" spans="1:6" ht="20.100000000000001" customHeight="1" x14ac:dyDescent="0.25">
      <c r="A71" s="3"/>
      <c r="B71" s="3"/>
      <c r="C71" s="7" t="d">
        <v>2023-05-26</v>
      </c>
      <c r="D71" s="8">
        <v>2</v>
      </c>
      <c r="E71" s="9">
        <v>796.02</v>
      </c>
      <c r="F71" s="13">
        <f t="shared" si="0"/>
        <v>398.01</v>
      </c>
    </row>
    <row r="72" spans="1:6" ht="20.100000000000001" customHeight="1" x14ac:dyDescent="0.25">
      <c r="A72" s="3"/>
      <c r="B72" s="3"/>
      <c r="C72" s="7" t="d">
        <v>2023-06-24</v>
      </c>
      <c r="D72" s="8">
        <v>2</v>
      </c>
      <c r="E72" s="9">
        <v>796.02</v>
      </c>
      <c r="F72" s="13">
        <f t="shared" si="0"/>
        <v>398.01</v>
      </c>
    </row>
    <row r="73" spans="1:6" ht="20.100000000000001" customHeight="1" x14ac:dyDescent="0.25">
      <c r="A73" s="3"/>
      <c r="B73" s="3"/>
      <c r="C73" s="7" t="d">
        <v>2023-07-23</v>
      </c>
      <c r="D73" s="8">
        <v>2</v>
      </c>
      <c r="E73" s="9">
        <v>796.02</v>
      </c>
      <c r="F73" s="13">
        <f t="shared" si="0"/>
        <v>398.01</v>
      </c>
    </row>
    <row r="74" spans="1:6" ht="20.100000000000001" customHeight="1" x14ac:dyDescent="0.25">
      <c r="A74" s="3"/>
      <c r="B74" s="3"/>
      <c r="C74" s="7" t="d">
        <v>2023-08-21</v>
      </c>
      <c r="D74" s="8">
        <v>2</v>
      </c>
      <c r="E74" s="9">
        <v>796.02</v>
      </c>
      <c r="F74" s="13">
        <f t="shared" si="0"/>
        <v>398.01</v>
      </c>
    </row>
    <row r="75" spans="1:6" ht="20.100000000000001" customHeight="1" x14ac:dyDescent="0.25">
      <c r="A75" s="3"/>
      <c r="B75" s="3"/>
      <c r="C75" s="7" t="d">
        <v>2023-09-22</v>
      </c>
      <c r="D75" s="8">
        <v>2</v>
      </c>
      <c r="E75" s="9">
        <v>796.02</v>
      </c>
      <c r="F75" s="13">
        <f>E75/D75</f>
        <v>398.01</v>
      </c>
    </row>
    <row r="76" spans="1:6" ht="20.100000000000001" customHeight="1" x14ac:dyDescent="0.25">
      <c r="A76" s="3"/>
      <c r="B76" s="3"/>
      <c r="C76" s="7" t="d">
        <v>2023-10-23</v>
      </c>
      <c r="D76" s="8">
        <v>0</v>
      </c>
      <c r="E76" s="9">
        <v>0</v>
      </c>
      <c r="F76" s="13">
        <v>0</v>
      </c>
    </row>
    <row r="77" spans="1:6" ht="20.100000000000001" customHeight="1" x14ac:dyDescent="0.25">
      <c r="A77" s="3"/>
      <c r="B77" s="3"/>
      <c r="C77" s="7" t="d">
        <v>2023-11-24</v>
      </c>
      <c r="D77" s="8">
        <v>1</v>
      </c>
      <c r="E77" s="9">
        <v>398.01</v>
      </c>
      <c r="F77" s="13">
        <f>E77/D77</f>
        <v>398.01</v>
      </c>
    </row>
    <row r="78" spans="1:6" ht="20.100000000000001" customHeight="1" x14ac:dyDescent="0.25">
      <c r="A78" s="3"/>
      <c r="B78" s="3"/>
      <c r="C78" s="7" t="d">
        <v>2023-12-25</v>
      </c>
      <c r="D78" s="8">
        <v>1</v>
      </c>
      <c r="E78" s="9">
        <v>398.01</v>
      </c>
      <c r="F78" s="13">
        <f>E78/D78</f>
        <v>398.01</v>
      </c>
    </row>
    <row r="79" spans="1:6" ht="20.100000000000001" customHeight="1" x14ac:dyDescent="0.25">
      <c r="A79" s="3"/>
      <c r="B79" s="3"/>
      <c r="C79" s="4" t="s">
        <v>0</v>
      </c>
      <c r="D79" s="5" t="s">
        <v>8</v>
      </c>
      <c r="E79" s="6" t="s">
        <v>9</v>
      </c>
      <c r="F79" s="6" t="s">
        <v>10</v>
      </c>
    </row>
    <row r="80" spans="1:6" ht="20.100000000000001" customHeight="1" x14ac:dyDescent="0.25">
      <c r="A80" s="3" t="s">
        <v>5</v>
      </c>
      <c r="B80" s="3" t="s">
        <v>15</v>
      </c>
      <c r="C80" s="7" t="d">
        <v>2023-01-30</v>
      </c>
      <c r="D80" s="8">
        <v>61</v>
      </c>
      <c r="E80" s="9">
        <v>24278.61</v>
      </c>
      <c r="F80" s="13">
        <f t="shared" ref="F80:F91" si="1">E80/D80</f>
        <v>398.01</v>
      </c>
    </row>
    <row r="81" spans="1:6" ht="20.100000000000001" customHeight="1" x14ac:dyDescent="0.25">
      <c r="A81" s="3" t="s">
        <v>7</v>
      </c>
      <c r="B81" s="3"/>
      <c r="C81" s="7" t="d">
        <v>2023-02-28</v>
      </c>
      <c r="D81" s="8">
        <v>61</v>
      </c>
      <c r="E81" s="9">
        <v>24278.61</v>
      </c>
      <c r="F81" s="13">
        <f t="shared" si="1"/>
        <v>398.01</v>
      </c>
    </row>
    <row r="82" spans="1:6" ht="20.100000000000001" customHeight="1" x14ac:dyDescent="0.25">
      <c r="A82" s="3"/>
      <c r="B82" s="3"/>
      <c r="C82" s="7" t="d">
        <v>2023-03-29</v>
      </c>
      <c r="D82" s="8">
        <v>49</v>
      </c>
      <c r="E82" s="9">
        <v>19502.490000000002</v>
      </c>
      <c r="F82" s="13">
        <f t="shared" si="1"/>
        <v>398.01000000000005</v>
      </c>
    </row>
    <row r="83" spans="1:6" ht="20.100000000000001" customHeight="1" x14ac:dyDescent="0.25">
      <c r="A83" s="3"/>
      <c r="B83" s="3"/>
      <c r="C83" s="7" t="d">
        <v>2023-04-27</v>
      </c>
      <c r="D83" s="8">
        <v>55</v>
      </c>
      <c r="E83" s="9">
        <v>21890.55</v>
      </c>
      <c r="F83" s="13">
        <f t="shared" si="1"/>
        <v>398.01</v>
      </c>
    </row>
    <row r="84" spans="1:6" ht="20.100000000000001" customHeight="1" x14ac:dyDescent="0.25">
      <c r="A84" s="3"/>
      <c r="B84" s="3"/>
      <c r="C84" s="7" t="d">
        <v>2023-05-26</v>
      </c>
      <c r="D84" s="8">
        <v>62</v>
      </c>
      <c r="E84" s="9">
        <v>24676.62</v>
      </c>
      <c r="F84" s="13">
        <f t="shared" si="1"/>
        <v>398.01</v>
      </c>
    </row>
    <row r="85" spans="1:6" ht="20.100000000000001" customHeight="1" x14ac:dyDescent="0.25">
      <c r="A85" s="3"/>
      <c r="B85" s="3"/>
      <c r="C85" s="7" t="d">
        <v>2023-06-24</v>
      </c>
      <c r="D85" s="8">
        <v>62</v>
      </c>
      <c r="E85" s="9">
        <v>24676.62</v>
      </c>
      <c r="F85" s="13">
        <f t="shared" si="1"/>
        <v>398.01</v>
      </c>
    </row>
    <row r="86" spans="1:6" ht="20.100000000000001" customHeight="1" x14ac:dyDescent="0.25">
      <c r="A86" s="3"/>
      <c r="B86" s="3"/>
      <c r="C86" s="7" t="d">
        <v>2023-07-23</v>
      </c>
      <c r="D86" s="8">
        <v>60</v>
      </c>
      <c r="E86" s="9">
        <v>23880.6</v>
      </c>
      <c r="F86" s="13">
        <f t="shared" si="1"/>
        <v>398.01</v>
      </c>
    </row>
    <row r="87" spans="1:6" ht="20.100000000000001" customHeight="1" x14ac:dyDescent="0.25">
      <c r="A87" s="3"/>
      <c r="B87" s="3"/>
      <c r="C87" s="7" t="d">
        <v>2023-08-21</v>
      </c>
      <c r="D87" s="8">
        <v>60</v>
      </c>
      <c r="E87" s="9">
        <v>23880.6</v>
      </c>
      <c r="F87" s="13">
        <f t="shared" si="1"/>
        <v>398.01</v>
      </c>
    </row>
    <row r="88" spans="1:6" ht="20.100000000000001" customHeight="1" x14ac:dyDescent="0.25">
      <c r="A88" s="3"/>
      <c r="B88" s="3"/>
      <c r="C88" s="7" t="d">
        <v>2023-09-19</v>
      </c>
      <c r="D88" s="8">
        <v>62</v>
      </c>
      <c r="E88" s="9">
        <v>24676.62</v>
      </c>
      <c r="F88" s="13">
        <f t="shared" si="1"/>
        <v>398.01</v>
      </c>
    </row>
    <row r="89" spans="1:6" ht="20.100000000000001" customHeight="1" x14ac:dyDescent="0.25">
      <c r="A89" s="3"/>
      <c r="B89" s="3"/>
      <c r="C89" s="7" t="d">
        <v>2023-10-18</v>
      </c>
      <c r="D89" s="8">
        <v>63</v>
      </c>
      <c r="E89" s="9">
        <v>25074.63</v>
      </c>
      <c r="F89" s="13">
        <f t="shared" si="1"/>
        <v>398.01</v>
      </c>
    </row>
    <row r="90" spans="1:6" ht="20.100000000000001" customHeight="1" x14ac:dyDescent="0.25">
      <c r="A90" s="3"/>
      <c r="B90" s="3"/>
      <c r="C90" s="7" t="d">
        <v>2023-11-16</v>
      </c>
      <c r="D90" s="8">
        <v>68</v>
      </c>
      <c r="E90" s="9">
        <v>27064.68</v>
      </c>
      <c r="F90" s="13">
        <f t="shared" si="1"/>
        <v>398.01</v>
      </c>
    </row>
    <row r="91" spans="1:6" ht="20.100000000000001" customHeight="1" x14ac:dyDescent="0.25">
      <c r="A91" s="3"/>
      <c r="B91" s="3"/>
      <c r="C91" s="7" t="d">
        <v>2023-12-15</v>
      </c>
      <c r="D91" s="8">
        <v>78</v>
      </c>
      <c r="E91" s="9">
        <v>31044.78</v>
      </c>
      <c r="F91" s="13">
        <f t="shared" si="1"/>
        <v>398.01</v>
      </c>
    </row>
    <row r="92" spans="1:6" ht="20.100000000000001" customHeight="1" x14ac:dyDescent="0.25">
      <c r="A92" s="3"/>
      <c r="B92" s="3"/>
      <c r="C92" s="4" t="s">
        <v>0</v>
      </c>
      <c r="D92" s="5" t="s">
        <v>8</v>
      </c>
      <c r="E92" s="6" t="s">
        <v>9</v>
      </c>
      <c r="F92" s="6" t="s">
        <v>10</v>
      </c>
    </row>
    <row r="93" spans="1:6" ht="20.100000000000001" customHeight="1" x14ac:dyDescent="0.25">
      <c r="A93" s="3" t="s">
        <v>6</v>
      </c>
      <c r="B93" s="3" t="s">
        <v>15</v>
      </c>
      <c r="C93" s="7" t="d">
        <v>2023-01-30</v>
      </c>
      <c r="D93" s="8">
        <v>2</v>
      </c>
      <c r="E93" s="9">
        <v>1094.5999999999999</v>
      </c>
      <c r="F93" s="13">
        <f t="shared" ref="F93:F103" si="2">E93/D93</f>
        <v>547.29999999999995</v>
      </c>
    </row>
    <row r="94" spans="1:6" ht="20.100000000000001" customHeight="1" x14ac:dyDescent="0.25">
      <c r="A94" s="3" t="s">
        <v>7</v>
      </c>
      <c r="B94" s="3"/>
      <c r="C94" s="7" t="d">
        <v>2023-02-28</v>
      </c>
      <c r="D94" s="8">
        <v>2</v>
      </c>
      <c r="E94" s="9">
        <v>1094.5999999999999</v>
      </c>
      <c r="F94" s="13">
        <f t="shared" si="2"/>
        <v>547.29999999999995</v>
      </c>
    </row>
    <row r="95" spans="1:6" ht="20.100000000000001" customHeight="1" x14ac:dyDescent="0.25">
      <c r="A95" s="3"/>
      <c r="B95" s="3"/>
      <c r="C95" s="7" t="d">
        <v>2023-03-29</v>
      </c>
      <c r="D95" s="8">
        <v>1</v>
      </c>
      <c r="E95" s="9">
        <v>547.29999999999995</v>
      </c>
      <c r="F95" s="13">
        <f t="shared" si="2"/>
        <v>547.29999999999995</v>
      </c>
    </row>
    <row r="96" spans="1:6" ht="20.100000000000001" customHeight="1" x14ac:dyDescent="0.25">
      <c r="A96" s="3"/>
      <c r="B96" s="3"/>
      <c r="C96" s="7" t="d">
        <v>2023-04-27</v>
      </c>
      <c r="D96" s="8">
        <v>1</v>
      </c>
      <c r="E96" s="9">
        <v>547.29999999999995</v>
      </c>
      <c r="F96" s="13">
        <f t="shared" si="2"/>
        <v>547.29999999999995</v>
      </c>
    </row>
    <row r="97" spans="1:6" ht="20.100000000000001" customHeight="1" x14ac:dyDescent="0.25">
      <c r="A97" s="3"/>
      <c r="B97" s="3"/>
      <c r="C97" s="7" t="d">
        <v>2023-05-26</v>
      </c>
      <c r="D97" s="8">
        <v>1</v>
      </c>
      <c r="E97" s="9">
        <v>547.29999999999995</v>
      </c>
      <c r="F97" s="13">
        <f t="shared" si="2"/>
        <v>547.29999999999995</v>
      </c>
    </row>
    <row r="98" spans="1:6" ht="20.100000000000001" customHeight="1" x14ac:dyDescent="0.25">
      <c r="A98" s="3"/>
      <c r="B98" s="3"/>
      <c r="C98" s="7" t="d">
        <v>2023-06-24</v>
      </c>
      <c r="D98" s="8">
        <v>1</v>
      </c>
      <c r="E98" s="9">
        <v>547.29999999999995</v>
      </c>
      <c r="F98" s="13">
        <f t="shared" si="2"/>
        <v>547.29999999999995</v>
      </c>
    </row>
    <row r="99" spans="1:6" ht="20.100000000000001" customHeight="1" x14ac:dyDescent="0.25">
      <c r="A99" s="3"/>
      <c r="B99" s="3"/>
      <c r="C99" s="7" t="d">
        <v>2023-07-23</v>
      </c>
      <c r="D99" s="8">
        <v>1</v>
      </c>
      <c r="E99" s="9">
        <v>547.29999999999995</v>
      </c>
      <c r="F99" s="13">
        <f t="shared" si="2"/>
        <v>547.29999999999995</v>
      </c>
    </row>
    <row r="100" spans="1:6" ht="20.100000000000001" customHeight="1" x14ac:dyDescent="0.25">
      <c r="A100" s="3"/>
      <c r="B100" s="3"/>
      <c r="C100" s="7" t="d">
        <v>2023-08-21</v>
      </c>
      <c r="D100" s="8">
        <v>1</v>
      </c>
      <c r="E100" s="9">
        <v>547.29999999999995</v>
      </c>
      <c r="F100" s="13">
        <f t="shared" si="2"/>
        <v>547.29999999999995</v>
      </c>
    </row>
    <row r="101" spans="1:6" ht="20.100000000000001" customHeight="1" x14ac:dyDescent="0.25">
      <c r="A101" s="3"/>
      <c r="B101" s="3"/>
      <c r="C101" s="7" t="d">
        <v>2023-09-19</v>
      </c>
      <c r="D101" s="8">
        <v>1</v>
      </c>
      <c r="E101" s="9">
        <v>547.29999999999995</v>
      </c>
      <c r="F101" s="13">
        <f t="shared" si="2"/>
        <v>547.29999999999995</v>
      </c>
    </row>
    <row r="102" spans="1:6" ht="20.100000000000001" customHeight="1" x14ac:dyDescent="0.25">
      <c r="A102" s="3"/>
      <c r="B102" s="3"/>
      <c r="C102" s="7" t="d">
        <v>2023-10-18</v>
      </c>
      <c r="D102" s="8">
        <v>1</v>
      </c>
      <c r="E102" s="9">
        <v>547.29999999999995</v>
      </c>
      <c r="F102" s="13">
        <f t="shared" si="2"/>
        <v>547.29999999999995</v>
      </c>
    </row>
    <row r="103" spans="1:6" ht="20.100000000000001" customHeight="1" x14ac:dyDescent="0.25">
      <c r="A103" s="3"/>
      <c r="B103" s="3"/>
      <c r="C103" s="7" t="d">
        <v>2023-11-16</v>
      </c>
      <c r="D103" s="8">
        <v>1</v>
      </c>
      <c r="E103" s="9">
        <v>547.29999999999995</v>
      </c>
      <c r="F103" s="13">
        <f t="shared" si="2"/>
        <v>547.29999999999995</v>
      </c>
    </row>
    <row r="104" spans="1:6" ht="20.100000000000001" customHeight="1" x14ac:dyDescent="0.25">
      <c r="A104" s="3"/>
      <c r="B104" s="3"/>
      <c r="C104" s="7" t="d">
        <v>2023-12-15</v>
      </c>
      <c r="D104" s="8">
        <v>2</v>
      </c>
      <c r="E104" s="9">
        <v>1094.5999999999999</v>
      </c>
      <c r="F104" s="13">
        <f>E104/D104</f>
        <v>547.29999999999995</v>
      </c>
    </row>
    <row r="105" spans="1:6" ht="20.100000000000001" customHeight="1" x14ac:dyDescent="0.25">
      <c r="A105" s="3"/>
      <c r="B105" s="3"/>
      <c r="C105" s="4" t="s">
        <v>0</v>
      </c>
      <c r="D105" s="5" t="s">
        <v>8</v>
      </c>
      <c r="E105" s="6" t="s">
        <v>9</v>
      </c>
      <c r="F105" s="6" t="s">
        <v>10</v>
      </c>
    </row>
    <row r="106" spans="1:6" ht="20.100000000000001" customHeight="1" x14ac:dyDescent="0.25">
      <c r="A106" s="3" t="s">
        <v>19</v>
      </c>
      <c r="B106" s="3"/>
      <c r="C106" s="7" t="d">
        <v>2023-03-29</v>
      </c>
      <c r="D106" s="8">
        <v>1</v>
      </c>
      <c r="E106" s="9">
        <v>398.01</v>
      </c>
      <c r="F106" s="13">
        <f t="shared" ref="F106:F115" si="3">E106/D106</f>
        <v>398.01</v>
      </c>
    </row>
    <row r="107" spans="1:6" ht="20.100000000000001" customHeight="1" x14ac:dyDescent="0.25">
      <c r="A107" s="3" t="s">
        <v>7</v>
      </c>
      <c r="B107" s="3"/>
      <c r="C107" s="7" t="d">
        <v>2023-04-27</v>
      </c>
      <c r="D107" s="8">
        <v>1</v>
      </c>
      <c r="E107" s="9">
        <v>398.01</v>
      </c>
      <c r="F107" s="13">
        <f t="shared" si="3"/>
        <v>398.01</v>
      </c>
    </row>
    <row r="108" spans="1:6" ht="20.100000000000001" customHeight="1" x14ac:dyDescent="0.25">
      <c r="A108" s="3"/>
      <c r="B108" s="3"/>
      <c r="C108" s="7" t="d">
        <v>2023-05-26</v>
      </c>
      <c r="D108" s="8">
        <v>1</v>
      </c>
      <c r="E108" s="9">
        <v>398.01</v>
      </c>
      <c r="F108" s="13">
        <f t="shared" si="3"/>
        <v>398.01</v>
      </c>
    </row>
    <row r="109" spans="1:6" ht="20.100000000000001" customHeight="1" x14ac:dyDescent="0.25">
      <c r="A109" s="3"/>
      <c r="B109" s="3"/>
      <c r="C109" s="7" t="d">
        <v>2023-06-24</v>
      </c>
      <c r="D109" s="8">
        <v>1</v>
      </c>
      <c r="E109" s="9">
        <v>398.01</v>
      </c>
      <c r="F109" s="13">
        <f t="shared" si="3"/>
        <v>398.01</v>
      </c>
    </row>
    <row r="110" spans="1:6" ht="20.100000000000001" customHeight="1" x14ac:dyDescent="0.25">
      <c r="A110" s="3"/>
      <c r="B110" s="3"/>
      <c r="C110" s="7" t="d">
        <v>2023-07-23</v>
      </c>
      <c r="D110" s="8">
        <v>1</v>
      </c>
      <c r="E110" s="9">
        <v>398.01</v>
      </c>
      <c r="F110" s="13">
        <f t="shared" si="3"/>
        <v>398.01</v>
      </c>
    </row>
    <row r="111" spans="1:6" ht="20.100000000000001" customHeight="1" x14ac:dyDescent="0.25">
      <c r="A111" s="3"/>
      <c r="B111" s="3"/>
      <c r="C111" s="7" t="d">
        <v>2023-08-21</v>
      </c>
      <c r="D111" s="8">
        <v>1</v>
      </c>
      <c r="E111" s="9">
        <v>398.01</v>
      </c>
      <c r="F111" s="13">
        <f t="shared" si="3"/>
        <v>398.01</v>
      </c>
    </row>
    <row r="112" spans="1:6" ht="20.100000000000001" customHeight="1" x14ac:dyDescent="0.25">
      <c r="A112" s="3"/>
      <c r="B112" s="3"/>
      <c r="C112" s="7" t="d">
        <v>2023-09-19</v>
      </c>
      <c r="D112" s="8">
        <v>1</v>
      </c>
      <c r="E112" s="9">
        <v>398.01</v>
      </c>
      <c r="F112" s="13">
        <f t="shared" si="3"/>
        <v>398.01</v>
      </c>
    </row>
    <row r="113" spans="1:8" ht="20.100000000000001" customHeight="1" x14ac:dyDescent="0.25">
      <c r="A113" s="3"/>
      <c r="B113" s="3"/>
      <c r="C113" s="7" t="d">
        <v>2023-10-18</v>
      </c>
      <c r="D113" s="8">
        <v>1</v>
      </c>
      <c r="E113" s="9">
        <v>398.01</v>
      </c>
      <c r="F113" s="13">
        <f t="shared" si="3"/>
        <v>398.01</v>
      </c>
    </row>
    <row r="114" spans="1:8" ht="20.100000000000001" customHeight="1" x14ac:dyDescent="0.25">
      <c r="A114" s="3"/>
      <c r="B114" s="3"/>
      <c r="C114" s="7" t="d">
        <v>2023-11-16</v>
      </c>
      <c r="D114" s="8">
        <v>1</v>
      </c>
      <c r="E114" s="9">
        <v>398.01</v>
      </c>
      <c r="F114" s="13">
        <f t="shared" si="3"/>
        <v>398.01</v>
      </c>
    </row>
    <row r="115" spans="1:8" ht="20.100000000000001" customHeight="1" x14ac:dyDescent="0.25">
      <c r="A115" s="3"/>
      <c r="B115" s="3"/>
      <c r="C115" s="7" t="d">
        <v>2023-12-15</v>
      </c>
      <c r="D115" s="8">
        <v>1</v>
      </c>
      <c r="E115" s="9">
        <v>398.01</v>
      </c>
      <c r="F115" s="13">
        <f t="shared" si="3"/>
        <v>398.01</v>
      </c>
    </row>
    <row r="116" spans="1:8" ht="20.100000000000001" customHeight="1" x14ac:dyDescent="0.25">
      <c r="A116" s="3"/>
      <c r="B116" s="3"/>
      <c r="C116" s="4" t="s">
        <v>0</v>
      </c>
      <c r="D116" s="5" t="s">
        <v>8</v>
      </c>
      <c r="E116" s="6" t="s">
        <v>20</v>
      </c>
      <c r="F116" s="6" t="s">
        <v>10</v>
      </c>
    </row>
    <row r="117" spans="1:8" ht="20.100000000000001" customHeight="1" x14ac:dyDescent="0.25">
      <c r="A117" s="10" t="s">
        <v>12</v>
      </c>
      <c r="B117" s="11" t="s">
        <v>18</v>
      </c>
      <c r="C117" s="7" t="d">
        <v>2023-01-30</v>
      </c>
      <c r="D117" s="12">
        <v>29</v>
      </c>
      <c r="E117" s="13">
        <v>15781.69</v>
      </c>
      <c r="F117" s="13">
        <f t="shared" ref="F117:F128" si="4">E117/D117</f>
        <v>544.19620689655176</v>
      </c>
      <c r="H117" s="20"/>
    </row>
    <row r="118" spans="1:8" ht="20.100000000000001" customHeight="1" x14ac:dyDescent="0.25">
      <c r="A118" s="10"/>
      <c r="B118" s="10"/>
      <c r="C118" s="7" t="d">
        <v>2023-02-28</v>
      </c>
      <c r="D118" s="12">
        <v>34</v>
      </c>
      <c r="E118" s="13">
        <v>18834.689999999999</v>
      </c>
      <c r="F118" s="13">
        <f t="shared" si="4"/>
        <v>553.96147058823522</v>
      </c>
      <c r="H118" s="20"/>
    </row>
    <row r="119" spans="1:8" ht="20.100000000000001" customHeight="1" x14ac:dyDescent="0.25">
      <c r="A119" s="10"/>
      <c r="B119" s="10"/>
      <c r="C119" s="7" t="d">
        <v>2023-03-29</v>
      </c>
      <c r="D119" s="12">
        <v>48</v>
      </c>
      <c r="E119" s="13">
        <v>20608.939999999999</v>
      </c>
      <c r="F119" s="13">
        <f t="shared" si="4"/>
        <v>429.35291666666666</v>
      </c>
      <c r="H119" s="20"/>
    </row>
    <row r="120" spans="1:8" ht="20.100000000000001" customHeight="1" x14ac:dyDescent="0.25">
      <c r="A120" s="10"/>
      <c r="B120" s="10"/>
      <c r="C120" s="7" t="d">
        <v>2023-04-27</v>
      </c>
      <c r="D120" s="12">
        <v>40</v>
      </c>
      <c r="E120" s="13">
        <v>14824.12</v>
      </c>
      <c r="F120" s="13">
        <f t="shared" si="4"/>
        <v>370.60300000000001</v>
      </c>
      <c r="H120" s="20"/>
    </row>
    <row r="121" spans="1:8" ht="20.100000000000001" customHeight="1" x14ac:dyDescent="0.25">
      <c r="A121" s="10"/>
      <c r="B121" s="10"/>
      <c r="C121" s="7" t="d">
        <v>2023-05-26</v>
      </c>
      <c r="D121" s="12">
        <v>45</v>
      </c>
      <c r="E121" s="13">
        <v>12121.9</v>
      </c>
      <c r="F121" s="13">
        <f t="shared" si="4"/>
        <v>269.37555555555554</v>
      </c>
      <c r="H121" s="20"/>
    </row>
    <row r="122" spans="1:8" ht="20.100000000000001" customHeight="1" x14ac:dyDescent="0.25">
      <c r="A122" s="10"/>
      <c r="B122" s="10"/>
      <c r="C122" s="7" t="d">
        <v>2023-06-24</v>
      </c>
      <c r="D122" s="12">
        <v>52</v>
      </c>
      <c r="E122" s="13">
        <v>24123.02</v>
      </c>
      <c r="F122" s="13">
        <f t="shared" si="4"/>
        <v>463.90423076923076</v>
      </c>
      <c r="H122" s="20"/>
    </row>
    <row r="123" spans="1:8" ht="20.100000000000001" customHeight="1" x14ac:dyDescent="0.25">
      <c r="A123" s="10"/>
      <c r="B123" s="10"/>
      <c r="C123" s="7" t="d">
        <v>2023-07-23</v>
      </c>
      <c r="D123" s="12">
        <v>61</v>
      </c>
      <c r="E123" s="13">
        <v>26260.74</v>
      </c>
      <c r="F123" s="13">
        <f t="shared" si="4"/>
        <v>430.50393442622953</v>
      </c>
      <c r="H123" s="20"/>
    </row>
    <row r="124" spans="1:8" ht="20.100000000000001" customHeight="1" x14ac:dyDescent="0.25">
      <c r="A124" s="10"/>
      <c r="B124" s="10"/>
      <c r="C124" s="7" t="d">
        <v>2023-08-21</v>
      </c>
      <c r="D124" s="12">
        <v>68</v>
      </c>
      <c r="E124" s="13">
        <v>33476.269999999997</v>
      </c>
      <c r="F124" s="13">
        <f t="shared" si="4"/>
        <v>492.29808823529407</v>
      </c>
      <c r="H124" s="20"/>
    </row>
    <row r="125" spans="1:8" ht="20.100000000000001" customHeight="1" x14ac:dyDescent="0.25">
      <c r="A125" s="10"/>
      <c r="B125" s="10"/>
      <c r="C125" s="7" t="d">
        <v>2023-09-19</v>
      </c>
      <c r="D125" s="12">
        <v>68</v>
      </c>
      <c r="E125" s="13">
        <v>42800.9</v>
      </c>
      <c r="F125" s="13">
        <f t="shared" si="4"/>
        <v>629.42500000000007</v>
      </c>
      <c r="H125" s="20"/>
    </row>
    <row r="126" spans="1:8" ht="20.100000000000001" customHeight="1" x14ac:dyDescent="0.25">
      <c r="A126" s="10"/>
      <c r="B126" s="10"/>
      <c r="C126" s="7" t="d">
        <v>2023-10-18</v>
      </c>
      <c r="D126" s="12">
        <v>68</v>
      </c>
      <c r="E126" s="13">
        <v>40876.120000000003</v>
      </c>
      <c r="F126" s="13">
        <f t="shared" si="4"/>
        <v>601.11941176470589</v>
      </c>
      <c r="H126" s="20"/>
    </row>
    <row r="127" spans="1:8" ht="20.100000000000001" customHeight="1" x14ac:dyDescent="0.25">
      <c r="A127" s="10"/>
      <c r="B127" s="10"/>
      <c r="C127" s="7" t="d">
        <v>2023-11-16</v>
      </c>
      <c r="D127" s="12">
        <v>68</v>
      </c>
      <c r="E127" s="13">
        <v>41438.28</v>
      </c>
      <c r="F127" s="13">
        <f t="shared" si="4"/>
        <v>609.38647058823528</v>
      </c>
      <c r="H127" s="20"/>
    </row>
    <row r="128" spans="1:8" ht="20.100000000000001" customHeight="1" x14ac:dyDescent="0.25">
      <c r="A128" s="10"/>
      <c r="B128" s="10"/>
      <c r="C128" s="7" t="d">
        <v>2023-12-15</v>
      </c>
      <c r="D128" s="12">
        <v>68</v>
      </c>
      <c r="E128" s="13">
        <v>42240.44</v>
      </c>
      <c r="F128" s="13">
        <f t="shared" si="4"/>
        <v>621.18294117647065</v>
      </c>
      <c r="H128" s="20"/>
    </row>
    <row r="129" spans="1:6" ht="20.100000000000001" customHeight="1" x14ac:dyDescent="0.25">
      <c r="A129" s="10"/>
      <c r="B129" s="10"/>
      <c r="C129" s="4" t="s">
        <v>0</v>
      </c>
      <c r="D129" s="5" t="s">
        <v>8</v>
      </c>
      <c r="E129" s="6" t="s">
        <v>9</v>
      </c>
      <c r="F129" s="6" t="s">
        <v>10</v>
      </c>
    </row>
    <row r="130" spans="1:6" ht="20.100000000000001" customHeight="1" x14ac:dyDescent="0.25">
      <c r="A130" s="10" t="s">
        <v>13</v>
      </c>
      <c r="B130" s="11" t="s">
        <v>18</v>
      </c>
      <c r="C130" s="7" t="d">
        <v>2023-01-30</v>
      </c>
      <c r="D130" s="12">
        <v>86</v>
      </c>
      <c r="E130" s="13">
        <v>29645.9</v>
      </c>
      <c r="F130" s="13">
        <f t="shared" ref="F130:F141" si="5">E130/D130</f>
        <v>344.71976744186048</v>
      </c>
    </row>
    <row r="131" spans="1:6" ht="20.100000000000001" customHeight="1" x14ac:dyDescent="0.25">
      <c r="A131" s="10"/>
      <c r="B131" s="10"/>
      <c r="C131" s="7" t="d">
        <v>2023-02-28</v>
      </c>
      <c r="D131" s="12">
        <v>75</v>
      </c>
      <c r="E131" s="13">
        <v>17799.099999999999</v>
      </c>
      <c r="F131" s="13">
        <f t="shared" si="5"/>
        <v>237.32133333333331</v>
      </c>
    </row>
    <row r="132" spans="1:6" ht="20.100000000000001" customHeight="1" x14ac:dyDescent="0.25">
      <c r="A132" s="10"/>
      <c r="B132" s="10"/>
      <c r="C132" s="7" t="d">
        <v>2023-03-29</v>
      </c>
      <c r="D132" s="12">
        <v>74</v>
      </c>
      <c r="E132" s="13">
        <v>24365.8</v>
      </c>
      <c r="F132" s="13">
        <f t="shared" si="5"/>
        <v>329.26756756756754</v>
      </c>
    </row>
    <row r="133" spans="1:6" ht="20.100000000000001" customHeight="1" x14ac:dyDescent="0.25">
      <c r="A133" s="10"/>
      <c r="B133" s="10"/>
      <c r="C133" s="7" t="d">
        <v>2023-04-27</v>
      </c>
      <c r="D133" s="12">
        <v>81</v>
      </c>
      <c r="E133" s="13">
        <v>13328.95</v>
      </c>
      <c r="F133" s="13">
        <f t="shared" si="5"/>
        <v>164.55493827160495</v>
      </c>
    </row>
    <row r="134" spans="1:6" ht="20.100000000000001" customHeight="1" x14ac:dyDescent="0.25">
      <c r="A134" s="10"/>
      <c r="B134" s="10"/>
      <c r="C134" s="7" t="d">
        <v>2023-05-26</v>
      </c>
      <c r="D134" s="12">
        <v>82</v>
      </c>
      <c r="E134" s="13">
        <v>27272.15</v>
      </c>
      <c r="F134" s="13">
        <f t="shared" si="5"/>
        <v>332.58719512195125</v>
      </c>
    </row>
    <row r="135" spans="1:6" ht="20.100000000000001" customHeight="1" x14ac:dyDescent="0.25">
      <c r="A135" s="10"/>
      <c r="B135" s="10"/>
      <c r="C135" s="7" t="d">
        <v>2023-06-24</v>
      </c>
      <c r="D135" s="12">
        <v>76</v>
      </c>
      <c r="E135" s="13">
        <v>23544.5</v>
      </c>
      <c r="F135" s="13">
        <f t="shared" si="5"/>
        <v>309.79605263157896</v>
      </c>
    </row>
    <row r="136" spans="1:6" ht="20.100000000000001" customHeight="1" x14ac:dyDescent="0.25">
      <c r="A136" s="10"/>
      <c r="B136" s="10"/>
      <c r="C136" s="7" t="d">
        <v>2023-07-23</v>
      </c>
      <c r="D136" s="12">
        <v>83</v>
      </c>
      <c r="E136" s="13">
        <v>31946.9</v>
      </c>
      <c r="F136" s="13">
        <f t="shared" si="5"/>
        <v>384.90240963855422</v>
      </c>
    </row>
    <row r="137" spans="1:6" ht="20.100000000000001" customHeight="1" x14ac:dyDescent="0.25">
      <c r="A137" s="10"/>
      <c r="B137" s="10"/>
      <c r="C137" s="7" t="d">
        <v>2023-08-21</v>
      </c>
      <c r="D137" s="12">
        <f>150-68</f>
        <v>82</v>
      </c>
      <c r="E137" s="13">
        <v>23544</v>
      </c>
      <c r="F137" s="13">
        <f t="shared" si="5"/>
        <v>287.1219512195122</v>
      </c>
    </row>
    <row r="138" spans="1:6" ht="20.100000000000001" customHeight="1" x14ac:dyDescent="0.25">
      <c r="A138" s="10"/>
      <c r="B138" s="10"/>
      <c r="C138" s="7" t="d">
        <v>2023-09-19</v>
      </c>
      <c r="D138" s="12">
        <f>145-68</f>
        <v>77</v>
      </c>
      <c r="E138" s="13">
        <v>25402.12</v>
      </c>
      <c r="F138" s="13">
        <f t="shared" si="5"/>
        <v>329.89766233766233</v>
      </c>
    </row>
    <row r="139" spans="1:6" ht="20.100000000000001" customHeight="1" x14ac:dyDescent="0.25">
      <c r="A139" s="10"/>
      <c r="B139" s="10"/>
      <c r="C139" s="7" t="d">
        <v>2023-10-18</v>
      </c>
      <c r="D139" s="12">
        <f>149-68</f>
        <v>81</v>
      </c>
      <c r="E139" s="13">
        <v>30909.15</v>
      </c>
      <c r="F139" s="13">
        <f t="shared" si="5"/>
        <v>381.59444444444443</v>
      </c>
    </row>
    <row r="140" spans="1:6" ht="20.100000000000001" customHeight="1" x14ac:dyDescent="0.25">
      <c r="A140" s="10"/>
      <c r="B140" s="10"/>
      <c r="C140" s="7" t="d">
        <v>2023-11-16</v>
      </c>
      <c r="D140" s="12">
        <f>158-69</f>
        <v>89</v>
      </c>
      <c r="E140" s="13">
        <v>28969.040000000001</v>
      </c>
      <c r="F140" s="13">
        <f t="shared" si="5"/>
        <v>325.49483146067416</v>
      </c>
    </row>
    <row r="141" spans="1:6" ht="20.100000000000001" customHeight="1" x14ac:dyDescent="0.25">
      <c r="A141" s="10"/>
      <c r="B141" s="10"/>
      <c r="C141" s="7" t="d">
        <v>2023-12-15</v>
      </c>
      <c r="D141" s="12">
        <f>161-68</f>
        <v>93</v>
      </c>
      <c r="E141" s="13">
        <v>31018.6</v>
      </c>
      <c r="F141" s="13">
        <f t="shared" si="5"/>
        <v>333.5333333333333</v>
      </c>
    </row>
    <row r="142" spans="1:6" ht="20.100000000000001" customHeight="1" x14ac:dyDescent="0.25">
      <c r="A142" s="10"/>
      <c r="B142" s="10"/>
      <c r="C142" s="4" t="s">
        <v>0</v>
      </c>
      <c r="D142" s="5" t="s">
        <v>8</v>
      </c>
      <c r="E142" s="6" t="s">
        <v>9</v>
      </c>
      <c r="F142" s="6" t="s">
        <v>10</v>
      </c>
    </row>
    <row r="143" spans="1:6" ht="20.100000000000001" customHeight="1" x14ac:dyDescent="0.25">
      <c r="A143" s="10" t="s">
        <v>11</v>
      </c>
      <c r="B143" s="3" t="s">
        <v>15</v>
      </c>
      <c r="C143" s="7" t="d">
        <v>2023-01-30</v>
      </c>
      <c r="D143" s="12">
        <v>644</v>
      </c>
      <c r="E143" s="13">
        <v>840427.4</v>
      </c>
      <c r="F143" s="13">
        <f t="shared" ref="F143:F154" si="6">E143/D143</f>
        <v>1305.0114906832298</v>
      </c>
    </row>
    <row r="144" spans="1:6" ht="20.100000000000001" customHeight="1" x14ac:dyDescent="0.25">
      <c r="A144" s="10"/>
      <c r="B144" s="10"/>
      <c r="C144" s="7" t="d">
        <v>2023-02-28</v>
      </c>
      <c r="D144" s="19">
        <v>641</v>
      </c>
      <c r="E144" s="13">
        <v>835990.37</v>
      </c>
      <c r="F144" s="13">
        <f t="shared" si="6"/>
        <v>1304.1971450858034</v>
      </c>
    </row>
    <row r="145" spans="1:35" ht="20.100000000000001" customHeight="1" x14ac:dyDescent="0.25">
      <c r="A145" s="10"/>
      <c r="B145" s="10"/>
      <c r="C145" s="7" t="d">
        <v>2023-03-29</v>
      </c>
      <c r="D145" s="19">
        <v>662</v>
      </c>
      <c r="E145" s="13">
        <v>856442.59</v>
      </c>
      <c r="F145" s="13">
        <f t="shared" si="6"/>
        <v>1293.719924471299</v>
      </c>
    </row>
    <row r="146" spans="1:35" ht="20.100000000000001" customHeight="1" x14ac:dyDescent="0.25">
      <c r="A146" s="10"/>
      <c r="B146" s="10"/>
      <c r="C146" s="7" t="d">
        <v>2023-04-27</v>
      </c>
      <c r="D146" s="19">
        <v>660</v>
      </c>
      <c r="E146" s="13">
        <v>858653.11</v>
      </c>
      <c r="F146" s="13">
        <f t="shared" si="6"/>
        <v>1300.9895606060606</v>
      </c>
    </row>
    <row r="147" spans="1:35" ht="20.100000000000001" customHeight="1" x14ac:dyDescent="0.25">
      <c r="A147" s="10"/>
      <c r="B147" s="10"/>
      <c r="C147" s="7" t="d">
        <v>2023-05-26</v>
      </c>
      <c r="D147" s="19">
        <v>650</v>
      </c>
      <c r="E147" s="13">
        <v>852571.22</v>
      </c>
      <c r="F147" s="13">
        <f t="shared" si="6"/>
        <v>1311.6480307692307</v>
      </c>
    </row>
    <row r="148" spans="1:35" ht="20.100000000000001" customHeight="1" x14ac:dyDescent="0.25">
      <c r="A148" s="10"/>
      <c r="B148" s="10"/>
      <c r="C148" s="7" t="d">
        <v>2023-06-24</v>
      </c>
      <c r="D148" s="19">
        <v>654</v>
      </c>
      <c r="E148" s="13">
        <v>854576.05</v>
      </c>
      <c r="F148" s="13">
        <f t="shared" si="6"/>
        <v>1306.6912079510705</v>
      </c>
    </row>
    <row r="149" spans="1:35" ht="20.100000000000001" customHeight="1" x14ac:dyDescent="0.25">
      <c r="A149" s="10"/>
      <c r="B149" s="10"/>
      <c r="C149" s="7" t="d">
        <v>2023-07-23</v>
      </c>
      <c r="D149" s="19">
        <v>661</v>
      </c>
      <c r="E149" s="13">
        <v>864748.7</v>
      </c>
      <c r="F149" s="13">
        <f t="shared" si="6"/>
        <v>1308.2431164901664</v>
      </c>
    </row>
    <row r="150" spans="1:35" ht="20.100000000000001" customHeight="1" x14ac:dyDescent="0.25">
      <c r="A150" s="10"/>
      <c r="B150" s="10"/>
      <c r="C150" s="7" t="d">
        <v>2023-08-21</v>
      </c>
      <c r="D150" s="19">
        <v>656</v>
      </c>
      <c r="E150" s="13">
        <v>857681.67</v>
      </c>
      <c r="F150" s="13">
        <f t="shared" si="6"/>
        <v>1307.4415701219514</v>
      </c>
    </row>
    <row r="151" spans="1:35" ht="20.100000000000001" customHeight="1" x14ac:dyDescent="0.25">
      <c r="A151" s="10"/>
      <c r="B151" s="10"/>
      <c r="C151" s="7" t="d">
        <v>2023-09-19</v>
      </c>
      <c r="D151" s="19">
        <v>659</v>
      </c>
      <c r="E151" s="13">
        <v>861165.19</v>
      </c>
      <c r="F151" s="13">
        <f t="shared" si="6"/>
        <v>1306.7757056145674</v>
      </c>
    </row>
    <row r="152" spans="1:35" ht="20.100000000000001" customHeight="1" x14ac:dyDescent="0.25">
      <c r="A152" s="10"/>
      <c r="B152" s="10"/>
      <c r="C152" s="7" t="d">
        <v>2023-10-18</v>
      </c>
      <c r="D152" s="19">
        <v>652</v>
      </c>
      <c r="E152" s="13">
        <v>852291.12</v>
      </c>
      <c r="F152" s="13">
        <f t="shared" si="6"/>
        <v>1307.1949693251534</v>
      </c>
    </row>
    <row r="153" spans="1:35" ht="20.100000000000001" customHeight="1" x14ac:dyDescent="0.25">
      <c r="A153" s="10"/>
      <c r="B153" s="10"/>
      <c r="C153" s="7" t="d">
        <v>2023-11-16</v>
      </c>
      <c r="D153" s="19">
        <v>647</v>
      </c>
      <c r="E153" s="13">
        <v>846741.53</v>
      </c>
      <c r="F153" s="13">
        <f t="shared" si="6"/>
        <v>1308.7195208655332</v>
      </c>
    </row>
    <row r="154" spans="1:35" ht="20.100000000000001" customHeight="1" x14ac:dyDescent="0.25">
      <c r="A154" s="10"/>
      <c r="B154" s="10"/>
      <c r="C154" s="7" t="d">
        <v>2023-12-15</v>
      </c>
      <c r="D154" s="19">
        <v>646</v>
      </c>
      <c r="E154" s="13">
        <v>844261.99</v>
      </c>
      <c r="F154" s="13">
        <f t="shared" si="6"/>
        <v>1306.907105263158</v>
      </c>
    </row>
    <row r="155" spans="1:35" ht="20.100000000000001" customHeight="1" x14ac:dyDescent="0.25">
      <c r="A155" s="10"/>
      <c r="B155" s="10"/>
      <c r="C155" s="4" t="s">
        <v>0</v>
      </c>
      <c r="D155" s="5" t="s">
        <v>8</v>
      </c>
      <c r="E155" s="6" t="s">
        <v>9</v>
      </c>
      <c r="F155" s="6" t="s">
        <v>10</v>
      </c>
    </row>
    <row r="156" spans="1:35" s="1" customFormat="1" ht="20.100000000000001" customHeight="1" x14ac:dyDescent="0.25">
      <c r="A156" s="10" t="s">
        <v>14</v>
      </c>
      <c r="B156" s="10" t="s">
        <v>15</v>
      </c>
      <c r="C156" s="7" t="d">
        <v>2023-01-30</v>
      </c>
      <c r="D156" s="12">
        <v>677</v>
      </c>
      <c r="E156" s="13">
        <v>1898338.22</v>
      </c>
      <c r="F156" s="13">
        <f t="shared" ref="F156:F167" si="7">E156/D156</f>
        <v>2804.0446381093057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s="1" customFormat="1" ht="20.100000000000001" customHeight="1" x14ac:dyDescent="0.25">
      <c r="A157" s="10"/>
      <c r="B157" s="10"/>
      <c r="C157" s="7" t="d">
        <v>2023-02-28</v>
      </c>
      <c r="D157" s="12">
        <v>645</v>
      </c>
      <c r="E157" s="13">
        <v>1871350.45</v>
      </c>
      <c r="F157" s="13">
        <f t="shared" si="7"/>
        <v>2901.318527131783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20.100000000000001" customHeight="1" x14ac:dyDescent="0.25">
      <c r="A158" s="10"/>
      <c r="B158" s="10"/>
      <c r="C158" s="7" t="d">
        <v>2023-03-29</v>
      </c>
      <c r="D158" s="12">
        <v>662</v>
      </c>
      <c r="E158" s="13">
        <v>2055351.06</v>
      </c>
      <c r="F158" s="13">
        <f t="shared" si="7"/>
        <v>3104.759909365559</v>
      </c>
    </row>
    <row r="159" spans="1:35" ht="20.100000000000001" customHeight="1" x14ac:dyDescent="0.25">
      <c r="A159" s="10"/>
      <c r="B159" s="10"/>
      <c r="C159" s="7" t="d">
        <v>2023-04-27</v>
      </c>
      <c r="D159" s="12">
        <v>662</v>
      </c>
      <c r="E159" s="13">
        <v>1956048.75</v>
      </c>
      <c r="F159" s="13">
        <f t="shared" si="7"/>
        <v>2954.756419939577</v>
      </c>
    </row>
    <row r="160" spans="1:35" ht="20.100000000000001" customHeight="1" x14ac:dyDescent="0.25">
      <c r="A160" s="10"/>
      <c r="B160" s="10"/>
      <c r="C160" s="7" t="d">
        <v>2023-05-26</v>
      </c>
      <c r="D160" s="12">
        <v>662</v>
      </c>
      <c r="E160" s="13">
        <v>1969009.73</v>
      </c>
      <c r="F160" s="13">
        <f t="shared" si="7"/>
        <v>2974.3349395770392</v>
      </c>
    </row>
    <row r="161" spans="1:6" ht="20.100000000000001" customHeight="1" x14ac:dyDescent="0.25">
      <c r="A161" s="10"/>
      <c r="B161" s="10"/>
      <c r="C161" s="7" t="d">
        <v>2023-06-24</v>
      </c>
      <c r="D161" s="12">
        <v>661</v>
      </c>
      <c r="E161" s="13">
        <v>1999321.34</v>
      </c>
      <c r="F161" s="13">
        <f t="shared" si="7"/>
        <v>3024.6918910741301</v>
      </c>
    </row>
    <row r="162" spans="1:6" ht="20.100000000000001" customHeight="1" x14ac:dyDescent="0.25">
      <c r="A162" s="10"/>
      <c r="B162" s="10"/>
      <c r="C162" s="7" t="d">
        <v>2023-07-23</v>
      </c>
      <c r="D162" s="12">
        <v>663</v>
      </c>
      <c r="E162" s="13">
        <v>1977663.3</v>
      </c>
      <c r="F162" s="13">
        <f t="shared" si="7"/>
        <v>2982.9009049773758</v>
      </c>
    </row>
    <row r="163" spans="1:6" ht="20.100000000000001" customHeight="1" x14ac:dyDescent="0.25">
      <c r="A163" s="10"/>
      <c r="B163" s="10"/>
      <c r="C163" s="7" t="d">
        <v>2023-08-21</v>
      </c>
      <c r="D163" s="12">
        <v>661</v>
      </c>
      <c r="E163" s="13">
        <v>1976027.82</v>
      </c>
      <c r="F163" s="13">
        <f t="shared" si="7"/>
        <v>2989.4520726172468</v>
      </c>
    </row>
    <row r="164" spans="1:6" ht="20.100000000000001" customHeight="1" x14ac:dyDescent="0.25">
      <c r="A164" s="10"/>
      <c r="B164" s="10"/>
      <c r="C164" s="7" t="d">
        <v>2023-09-19</v>
      </c>
      <c r="D164" s="12">
        <v>659</v>
      </c>
      <c r="E164" s="13">
        <v>1992660.41</v>
      </c>
      <c r="F164" s="13">
        <f t="shared" si="7"/>
        <v>3023.7638998482548</v>
      </c>
    </row>
    <row r="165" spans="1:6" ht="20.100000000000001" customHeight="1" x14ac:dyDescent="0.25">
      <c r="A165" s="10"/>
      <c r="B165" s="10"/>
      <c r="C165" s="7" t="d">
        <v>2023-10-18</v>
      </c>
      <c r="D165" s="12">
        <v>656</v>
      </c>
      <c r="E165" s="13">
        <v>1972441.54</v>
      </c>
      <c r="F165" s="13">
        <f t="shared" si="7"/>
        <v>3006.7706402439026</v>
      </c>
    </row>
    <row r="166" spans="1:6" ht="20.100000000000001" customHeight="1" x14ac:dyDescent="0.25">
      <c r="A166" s="10"/>
      <c r="B166" s="10"/>
      <c r="C166" s="7" t="d">
        <v>2023-11-16</v>
      </c>
      <c r="D166" s="12">
        <v>659</v>
      </c>
      <c r="E166" s="13">
        <v>1971863.31</v>
      </c>
      <c r="F166" s="13">
        <f t="shared" si="7"/>
        <v>2992.2053262518971</v>
      </c>
    </row>
    <row r="167" spans="1:6" ht="20.100000000000001" customHeight="1" x14ac:dyDescent="0.25">
      <c r="A167" s="10"/>
      <c r="B167" s="10"/>
      <c r="C167" s="7" t="d">
        <v>2023-12-15</v>
      </c>
      <c r="D167" s="12">
        <v>657</v>
      </c>
      <c r="E167" s="13">
        <v>1948892.86</v>
      </c>
      <c r="F167" s="13">
        <f t="shared" si="7"/>
        <v>2966.3513850837139</v>
      </c>
    </row>
    <row r="168" spans="1:6" ht="20.100000000000001" customHeight="1" x14ac:dyDescent="0.25">
      <c r="A168" s="10"/>
      <c r="B168" s="10"/>
      <c r="C168" s="4" t="s">
        <v>0</v>
      </c>
      <c r="D168" s="5" t="s">
        <v>8</v>
      </c>
      <c r="E168" s="6" t="s">
        <v>9</v>
      </c>
      <c r="F168" s="6" t="s">
        <v>10</v>
      </c>
    </row>
    <row r="169" spans="1:6" ht="20.100000000000001" customHeight="1" x14ac:dyDescent="0.25">
      <c r="A169" s="10" t="s">
        <v>21</v>
      </c>
      <c r="B169" s="10" t="s">
        <v>15</v>
      </c>
      <c r="C169" s="7" t="d">
        <v>2023-01-30</v>
      </c>
      <c r="D169" s="12">
        <v>470</v>
      </c>
      <c r="E169" s="13">
        <f>37779.8/2</f>
        <v>18889.900000000001</v>
      </c>
      <c r="F169" s="13">
        <f t="shared" ref="F169:F180" si="8">E169/D169</f>
        <v>40.191276595744682</v>
      </c>
    </row>
    <row r="170" spans="1:6" ht="20.100000000000001" customHeight="1" x14ac:dyDescent="0.25">
      <c r="A170" s="10"/>
      <c r="B170" s="10"/>
      <c r="C170" s="7" t="d">
        <v>2023-02-28</v>
      </c>
      <c r="D170" s="12">
        <v>470</v>
      </c>
      <c r="E170" s="13">
        <f>37620.93/2</f>
        <v>18810.465</v>
      </c>
      <c r="F170" s="13">
        <f t="shared" si="8"/>
        <v>40.022265957446805</v>
      </c>
    </row>
    <row r="171" spans="1:6" ht="20.100000000000001" customHeight="1" x14ac:dyDescent="0.25">
      <c r="A171" s="10"/>
      <c r="B171" s="10"/>
      <c r="C171" s="7" t="d">
        <v>2023-03-29</v>
      </c>
      <c r="D171" s="12">
        <v>470</v>
      </c>
      <c r="E171" s="13">
        <f>37620.93/2</f>
        <v>18810.465</v>
      </c>
      <c r="F171" s="13">
        <f t="shared" si="8"/>
        <v>40.022265957446805</v>
      </c>
    </row>
    <row r="172" spans="1:6" ht="20.100000000000001" customHeight="1" x14ac:dyDescent="0.25">
      <c r="A172" s="10"/>
      <c r="B172" s="10"/>
      <c r="C172" s="7" t="d">
        <v>2023-04-27</v>
      </c>
      <c r="D172" s="12">
        <v>467</v>
      </c>
      <c r="E172" s="13">
        <f>37320.36/2</f>
        <v>18660.18</v>
      </c>
      <c r="F172" s="13">
        <f t="shared" si="8"/>
        <v>39.957558886509638</v>
      </c>
    </row>
    <row r="173" spans="1:6" ht="20.100000000000001" customHeight="1" x14ac:dyDescent="0.25">
      <c r="A173" s="10"/>
      <c r="B173" s="10"/>
      <c r="C173" s="7" t="d">
        <v>2023-05-26</v>
      </c>
      <c r="D173" s="12">
        <v>468</v>
      </c>
      <c r="E173" s="13">
        <f>37543.92/2</f>
        <v>18771.96</v>
      </c>
      <c r="F173" s="13">
        <f t="shared" si="8"/>
        <v>40.111025641025641</v>
      </c>
    </row>
    <row r="174" spans="1:6" ht="20.100000000000001" customHeight="1" x14ac:dyDescent="0.25">
      <c r="A174" s="10"/>
      <c r="B174" s="10"/>
      <c r="C174" s="7" t="d">
        <v>2023-06-24</v>
      </c>
      <c r="D174" s="12">
        <v>467</v>
      </c>
      <c r="E174" s="13">
        <f>37483.43/2</f>
        <v>18741.715</v>
      </c>
      <c r="F174" s="13">
        <f t="shared" si="8"/>
        <v>40.132152034261239</v>
      </c>
    </row>
    <row r="175" spans="1:6" ht="20.100000000000001" customHeight="1" x14ac:dyDescent="0.25">
      <c r="A175" s="10"/>
      <c r="B175" s="10"/>
      <c r="C175" s="7" t="d">
        <v>2023-07-23</v>
      </c>
      <c r="D175" s="12">
        <v>466</v>
      </c>
      <c r="E175" s="13">
        <f>37293.54/2</f>
        <v>18646.77</v>
      </c>
      <c r="F175" s="13">
        <f t="shared" si="8"/>
        <v>40.014527896995709</v>
      </c>
    </row>
    <row r="176" spans="1:6" ht="20.100000000000001" customHeight="1" x14ac:dyDescent="0.25">
      <c r="A176" s="10"/>
      <c r="B176" s="10"/>
      <c r="C176" s="7" t="d">
        <v>2023-08-21</v>
      </c>
      <c r="D176" s="12">
        <v>466</v>
      </c>
      <c r="E176" s="13">
        <f>37293.54/2</f>
        <v>18646.77</v>
      </c>
      <c r="F176" s="13">
        <f t="shared" si="8"/>
        <v>40.014527896995709</v>
      </c>
    </row>
    <row r="177" spans="1:6" ht="20.100000000000001" customHeight="1" x14ac:dyDescent="0.25">
      <c r="A177" s="10"/>
      <c r="B177" s="10"/>
      <c r="C177" s="7" t="d">
        <v>2023-09-19</v>
      </c>
      <c r="D177" s="12">
        <v>466</v>
      </c>
      <c r="E177" s="13">
        <f>37471.99/2</f>
        <v>18735.994999999999</v>
      </c>
      <c r="F177" s="13">
        <f t="shared" si="8"/>
        <v>40.205997854077253</v>
      </c>
    </row>
    <row r="178" spans="1:6" ht="20.100000000000001" customHeight="1" x14ac:dyDescent="0.25">
      <c r="A178" s="10"/>
      <c r="B178" s="10"/>
      <c r="C178" s="7" t="d">
        <v>2023-10-18</v>
      </c>
      <c r="D178" s="12">
        <v>463</v>
      </c>
      <c r="E178" s="13">
        <f>37084.53/2</f>
        <v>18542.264999999999</v>
      </c>
      <c r="F178" s="13">
        <f t="shared" si="8"/>
        <v>40.048088552915765</v>
      </c>
    </row>
    <row r="179" spans="1:6" ht="20.100000000000001" customHeight="1" x14ac:dyDescent="0.25">
      <c r="A179" s="10"/>
      <c r="B179" s="10"/>
      <c r="C179" s="7" t="d">
        <v>2023-11-16</v>
      </c>
      <c r="D179" s="12">
        <v>463</v>
      </c>
      <c r="E179" s="13">
        <f>37100.01/2</f>
        <v>18550.005000000001</v>
      </c>
      <c r="F179" s="13">
        <f t="shared" si="8"/>
        <v>40.06480561555076</v>
      </c>
    </row>
    <row r="180" spans="1:6" ht="20.100000000000001" customHeight="1" x14ac:dyDescent="0.25">
      <c r="A180" s="10"/>
      <c r="B180" s="10"/>
      <c r="C180" s="7" t="d">
        <v>2023-12-15</v>
      </c>
      <c r="D180" s="12">
        <v>464</v>
      </c>
      <c r="E180" s="13">
        <f>37276.3/2</f>
        <v>18638.150000000001</v>
      </c>
      <c r="F180" s="13">
        <f t="shared" si="8"/>
        <v>40.168426724137937</v>
      </c>
    </row>
    <row r="181" spans="1:6" ht="20.100000000000001" customHeight="1" x14ac:dyDescent="0.25"/>
    <row r="182" spans="1:6" ht="20.100000000000001" customHeight="1" x14ac:dyDescent="0.25"/>
    <row r="183" spans="1:6" ht="20.100000000000001" customHeight="1" x14ac:dyDescent="0.25"/>
    <row r="184" spans="1:6" ht="20.100000000000001" customHeight="1" x14ac:dyDescent="0.25"/>
    <row r="185" spans="1:6" ht="20.100000000000001" customHeight="1" x14ac:dyDescent="0.25"/>
    <row r="186" spans="1:6" ht="20.100000000000001" customHeight="1" x14ac:dyDescent="0.25"/>
    <row r="187" spans="1:6" ht="20.100000000000001" customHeight="1" x14ac:dyDescent="0.25"/>
    <row r="188" spans="1:6" ht="20.100000000000001" customHeight="1" x14ac:dyDescent="0.25"/>
    <row r="189" spans="1:6" ht="20.100000000000001" customHeight="1" x14ac:dyDescent="0.25"/>
    <row r="190" spans="1:6" ht="20.100000000000001" customHeight="1" x14ac:dyDescent="0.25"/>
    <row r="191" spans="1:6" ht="20.100000000000001" customHeight="1" x14ac:dyDescent="0.25"/>
    <row r="192" spans="1:6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CDRJ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teresa.almeida</dc:creator>
  <cp:lastModifiedBy>Roberta Corseuil Carvalhaes</cp:lastModifiedBy>
  <cp:lastPrinted>2022-12-28T20:48:13Z</cp:lastPrinted>
  <dcterms:created xsi:type="dcterms:W3CDTF">2022-05-05T13:28:18Z</dcterms:created>
  <dcterms:modified xsi:type="dcterms:W3CDTF">2024-01-23T18:39:04Z</dcterms:modified>
</cp:coreProperties>
</file>