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a.carvalhaes\Desktop\TCU 2026\"/>
    </mc:Choice>
  </mc:AlternateContent>
  <bookViews>
    <workbookView xWindow="0" yWindow="0" windowWidth="20490" windowHeight="7530"/>
  </bookViews>
  <sheets>
    <sheet name="CONFIS" sheetId="1" r:id="rId1"/>
  </sheets>
  <calcPr calcId="162913"/>
</workbook>
</file>

<file path=xl/calcChain.xml><?xml version="1.0" encoding="utf-8"?>
<calcChain xmlns="http://schemas.openxmlformats.org/spreadsheetml/2006/main">
  <c r="Q16" i="1" l="1"/>
  <c r="Q15" i="1"/>
  <c r="Q27" i="1" l="1"/>
  <c r="Q25" i="1"/>
  <c r="Q26" i="1"/>
  <c r="H24" i="1"/>
  <c r="H23" i="1"/>
  <c r="H22" i="1"/>
  <c r="J24" i="1"/>
  <c r="I24" i="1"/>
  <c r="J23" i="1"/>
  <c r="I23" i="1"/>
  <c r="J22" i="1"/>
  <c r="I22" i="1"/>
  <c r="J21" i="1"/>
  <c r="I21" i="1"/>
  <c r="H21" i="1"/>
  <c r="Q12" i="1" l="1"/>
  <c r="Q11" i="1"/>
  <c r="Q14" i="1"/>
  <c r="Q13" i="1"/>
  <c r="Q24" i="1" l="1"/>
  <c r="Q23" i="1"/>
  <c r="Q22" i="1"/>
  <c r="Q21" i="1"/>
  <c r="Q38" i="1" l="1"/>
  <c r="Q101" i="1" l="1"/>
  <c r="Q100" i="1"/>
  <c r="Q99" i="1"/>
  <c r="Q98" i="1"/>
  <c r="Q92" i="1"/>
  <c r="Q91" i="1"/>
  <c r="Q90" i="1"/>
  <c r="Q89" i="1"/>
  <c r="Q88" i="1"/>
  <c r="Q87" i="1"/>
  <c r="Q81" i="1"/>
  <c r="Q80" i="1"/>
  <c r="Q79" i="1"/>
  <c r="Q78" i="1"/>
  <c r="Q77" i="1"/>
  <c r="Q76" i="1"/>
  <c r="Q102" i="1" l="1"/>
  <c r="Q93" i="1"/>
  <c r="Q36" i="1"/>
  <c r="Q35" i="1"/>
  <c r="Q37" i="1"/>
  <c r="Q34" i="1"/>
  <c r="Q33" i="1"/>
  <c r="Q32" i="1"/>
  <c r="Q49" i="1"/>
  <c r="Q48" i="1"/>
  <c r="Q47" i="1"/>
  <c r="Q46" i="1"/>
  <c r="Q45" i="1"/>
  <c r="Q44" i="1"/>
  <c r="Q59" i="1"/>
  <c r="Q58" i="1"/>
  <c r="Q57" i="1"/>
  <c r="Q56" i="1"/>
  <c r="Q55" i="1"/>
  <c r="Q70" i="1"/>
  <c r="Q69" i="1"/>
  <c r="Q68" i="1"/>
  <c r="Q67" i="1"/>
  <c r="Q66" i="1"/>
  <c r="Q65" i="1"/>
  <c r="Q110" i="1"/>
  <c r="Q109" i="1"/>
  <c r="Q108" i="1"/>
  <c r="Q107" i="1"/>
  <c r="Q111" i="1" l="1"/>
  <c r="Q39" i="1"/>
  <c r="Q60" i="1"/>
  <c r="Q50" i="1"/>
  <c r="Q71" i="1"/>
  <c r="Q82" i="1"/>
</calcChain>
</file>

<file path=xl/sharedStrings.xml><?xml version="1.0" encoding="utf-8"?>
<sst xmlns="http://schemas.openxmlformats.org/spreadsheetml/2006/main" count="294" uniqueCount="90">
  <si>
    <t>CPF</t>
  </si>
  <si>
    <t>Total</t>
  </si>
  <si>
    <t>Vladimir Reis Joaquim Lopes</t>
  </si>
  <si>
    <t>Jorge Fernandes da Cunha Filho</t>
  </si>
  <si>
    <t>Alex de Sousa Araujo</t>
  </si>
  <si>
    <t>Ezio de Luna Freire Junior</t>
  </si>
  <si>
    <t>Felipe Nogueira Fernandes</t>
  </si>
  <si>
    <t>Adilson de Faria Maciel</t>
  </si>
  <si>
    <t>TOTAL</t>
  </si>
  <si>
    <t>Felipe Fernandes Queiroz</t>
  </si>
  <si>
    <t>Fredererico Schettini Batista</t>
  </si>
  <si>
    <t>Rafael Souza Pena</t>
  </si>
  <si>
    <t>***.262.471-**</t>
  </si>
  <si>
    <t>Ana Carolina Souza Bonfim</t>
  </si>
  <si>
    <t>***.362.095-**</t>
  </si>
  <si>
    <t>Rebecca Caroline Fontoura da Silva Ferreira</t>
  </si>
  <si>
    <t>***.235.741-**</t>
  </si>
  <si>
    <t>João Roberto Cardoso</t>
  </si>
  <si>
    <t>***.538.978-**</t>
  </si>
  <si>
    <t>Willicleyton Antonio de Lima Oliveira</t>
  </si>
  <si>
    <t>***.433.704-**</t>
  </si>
  <si>
    <t>Victor Hugo Mosquera</t>
  </si>
  <si>
    <t>***.482.250-**</t>
  </si>
  <si>
    <t>***.980.751-**</t>
  </si>
  <si>
    <t>***.838.418-**</t>
  </si>
  <si>
    <t>***.618.493-**</t>
  </si>
  <si>
    <t>***.896.187-**</t>
  </si>
  <si>
    <t>***.111.231-**</t>
  </si>
  <si>
    <t>***.507.451-**</t>
  </si>
  <si>
    <t>***.843.407-**</t>
  </si>
  <si>
    <t>***.653.617-**</t>
  </si>
  <si>
    <t>Diretor de Extinção da Funasa</t>
  </si>
  <si>
    <t>Ministério das Cidades</t>
  </si>
  <si>
    <t xml:space="preserve">Assessor Especial </t>
  </si>
  <si>
    <t>Prefeitura Municipal de Petrolina - PE</t>
  </si>
  <si>
    <t xml:space="preserve">Assessora Técnica Especializada do Gabinete </t>
  </si>
  <si>
    <t>Coordenador de Haveres Financeiro</t>
  </si>
  <si>
    <t>Secretaria do Tesouro Nacional</t>
  </si>
  <si>
    <t>Chefe de Gabinete da Secretaria Executiva</t>
  </si>
  <si>
    <t>Ministério da Infraestrutura</t>
  </si>
  <si>
    <t xml:space="preserve">Estado do Rio de Janeiro </t>
  </si>
  <si>
    <t>Advogado da União</t>
  </si>
  <si>
    <t>Advocacia Geral da União</t>
  </si>
  <si>
    <t>Gerente de Controle de Ativos</t>
  </si>
  <si>
    <t>Analista de Finanças e Controle - Coordenador</t>
  </si>
  <si>
    <t>Renato Oliveira Ramos</t>
  </si>
  <si>
    <t>***.413.721-**</t>
  </si>
  <si>
    <t xml:space="preserve">Advogado </t>
  </si>
  <si>
    <t>Alexandre Malvestio Clemente</t>
  </si>
  <si>
    <t>***.588.248-**</t>
  </si>
  <si>
    <t>Coordenadora Geral no Gabinete da Secretaria Executiva</t>
  </si>
  <si>
    <t>Ministério de Portos e Aeroportos</t>
  </si>
  <si>
    <t>XXX</t>
  </si>
  <si>
    <t>LOTAÇÃO</t>
  </si>
  <si>
    <t>Tomé Barros Monteiro da Franca</t>
  </si>
  <si>
    <t>***.834.054-**</t>
  </si>
  <si>
    <t>Superintendente de Projetos Estruturantes da Secretaria de Desenvolvimento Econômico</t>
  </si>
  <si>
    <t>Subsecretário de Relações Institucionais da Secretaria de Estado da Casa Civil</t>
  </si>
  <si>
    <t>Coordenador-Geral de Execução e Controle Operações Fiscais</t>
  </si>
  <si>
    <t>Subsecretário de Planejamento Estratégico da Secretaria de Estado de Planejamento e Gestão</t>
  </si>
  <si>
    <t>Secretaria Nacional de Portos e Transportes Aquaviários</t>
  </si>
  <si>
    <t>Secretário de Saneamento do Recife</t>
  </si>
  <si>
    <t>Prefeitura da Cidade do Recife - PCR</t>
  </si>
  <si>
    <r>
      <rPr>
        <b/>
        <sz val="9"/>
        <rFont val="Arial"/>
        <family val="2"/>
      </rPr>
      <t>OBS.:</t>
    </r>
    <r>
      <rPr>
        <sz val="9"/>
        <rFont val="Arial"/>
        <family val="2"/>
      </rPr>
      <t xml:space="preserve"> </t>
    </r>
  </si>
  <si>
    <t>Os dados das colunas "Cargo/Função" e "Lotação" refletem o momento em que o membro foi nomeado para o conselho.</t>
  </si>
  <si>
    <t>Remuneração CONFIS</t>
  </si>
  <si>
    <t xml:space="preserve"> -- 2024 --</t>
  </si>
  <si>
    <t xml:space="preserve"> -- 2023 --</t>
  </si>
  <si>
    <t xml:space="preserve"> -- 2022 --</t>
  </si>
  <si>
    <t xml:space="preserve"> -- 2021 --</t>
  </si>
  <si>
    <t xml:space="preserve"> -- 2020 --</t>
  </si>
  <si>
    <t xml:space="preserve"> -- 2019 --</t>
  </si>
  <si>
    <t xml:space="preserve"> -- 2018 --</t>
  </si>
  <si>
    <t xml:space="preserve"> -- 2017 --</t>
  </si>
  <si>
    <t>NOME</t>
  </si>
  <si>
    <t>CARGO / FUNÇÃO</t>
  </si>
  <si>
    <t xml:space="preserve"> -- 2025 --</t>
  </si>
  <si>
    <t xml:space="preserve"> -- 2026 --</t>
  </si>
  <si>
    <t>Kleyton Pontes de Lima Oliveira</t>
  </si>
  <si>
    <t>Henrique Alves dos Santos</t>
  </si>
  <si>
    <t>***.456.686-**</t>
  </si>
  <si>
    <t xml:space="preserve">Alex Pereira Benício </t>
  </si>
  <si>
    <t>***.162.381-**</t>
  </si>
  <si>
    <t>Coordenador de Estudos Econômico-Fiscais</t>
  </si>
  <si>
    <t>Atualizado em 02/06/2026</t>
  </si>
  <si>
    <t xml:space="preserve">Kleyton Pontes de Lima Oliveira </t>
  </si>
  <si>
    <t>Prefeitura de Petrolina</t>
  </si>
  <si>
    <t>Assessor Especial II ER</t>
  </si>
  <si>
    <t>Auditor Federal de Finanças e Controle</t>
  </si>
  <si>
    <t>Secetaria do Tesouro Nacional / Ministério da Fazenda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</si>
</sst>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&quot; &quot;;&quot;-&quot;[$R$-416]&quot; &quot;#,##0.00&quot; &quot;;[$R$-416]&quot; -&quot;00&quot; &quot;;&quot; &quot;@&quot; &quot;"/>
  </numFmts>
  <fonts count="25">
    <font>
      <sz val="10"/>
      <color theme="1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0"/>
      <color rgb="FF000000"/>
      <name val="Arial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b/>
      <sz val="16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ACB9CA"/>
        <bgColor rgb="FFACB9CA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C0C0"/>
        <bgColor rgb="FFC0C0C0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</cellStyleXfs>
  <cellXfs count="71">
    <xf numFmtId="0" fontId="0" fillId="0" borderId="0" xfId="0"/>
    <xf numFmtId="0" fontId="15" fillId="11" borderId="2" xfId="0" applyFont="1" applyFill="1" applyBorder="1" applyAlignment="1">
      <alignment vertical="center"/>
    </xf>
    <xf numFmtId="0" fontId="16" fillId="0" borderId="2" xfId="15" applyFont="1" applyFill="1" applyBorder="1" applyAlignment="1">
      <alignment vertical="center" wrapText="1"/>
    </xf>
    <xf numFmtId="0" fontId="15" fillId="11" borderId="2" xfId="0" applyFont="1" applyFill="1" applyBorder="1" applyAlignment="1">
      <alignment vertical="center" wrapText="1"/>
    </xf>
    <xf numFmtId="0" fontId="16" fillId="0" borderId="2" xfId="15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horizontal="center" vertical="center" wrapText="1"/>
    </xf>
    <xf numFmtId="0" fontId="18" fillId="0" borderId="9" xfId="15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left" vertical="center" wrapText="1"/>
    </xf>
    <xf numFmtId="0" fontId="17" fillId="0" borderId="0" xfId="6" applyFont="1" applyFill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vertical="center"/>
    </xf>
    <xf numFmtId="0" fontId="20" fillId="0" borderId="3" xfId="15" applyFont="1" applyFill="1" applyBorder="1" applyAlignment="1">
      <alignment vertical="center" wrapText="1"/>
    </xf>
    <xf numFmtId="164" fontId="20" fillId="0" borderId="2" xfId="15" applyNumberFormat="1" applyFont="1" applyFill="1" applyBorder="1" applyAlignment="1">
      <alignment horizontal="center" vertical="center" wrapText="1"/>
    </xf>
    <xf numFmtId="164" fontId="16" fillId="0" borderId="2" xfId="15" applyNumberFormat="1" applyFont="1" applyFill="1" applyBorder="1" applyAlignment="1">
      <alignment horizontal="center" vertical="center" wrapText="1"/>
    </xf>
    <xf numFmtId="164" fontId="16" fillId="0" borderId="3" xfId="6" applyNumberFormat="1" applyFont="1" applyBorder="1" applyAlignment="1">
      <alignment horizontal="center" vertical="center"/>
    </xf>
    <xf numFmtId="0" fontId="20" fillId="0" borderId="2" xfId="15" applyFont="1" applyFill="1" applyBorder="1" applyAlignment="1">
      <alignment vertical="center" wrapText="1"/>
    </xf>
    <xf numFmtId="164" fontId="21" fillId="0" borderId="0" xfId="15" applyNumberFormat="1" applyFont="1" applyFill="1" applyBorder="1" applyAlignment="1">
      <alignment horizontal="center" vertical="center" wrapText="1"/>
    </xf>
    <xf numFmtId="164" fontId="16" fillId="0" borderId="0" xfId="15" applyNumberFormat="1" applyFont="1" applyFill="1" applyBorder="1" applyAlignment="1">
      <alignment horizontal="center" vertical="center" wrapText="1"/>
    </xf>
    <xf numFmtId="164" fontId="17" fillId="0" borderId="3" xfId="15" applyNumberFormat="1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 wrapText="1"/>
    </xf>
    <xf numFmtId="164" fontId="16" fillId="0" borderId="3" xfId="15" applyNumberFormat="1" applyFont="1" applyFill="1" applyBorder="1" applyAlignment="1">
      <alignment horizontal="center" vertical="center" wrapText="1"/>
    </xf>
    <xf numFmtId="0" fontId="16" fillId="0" borderId="3" xfId="15" applyFont="1" applyFill="1" applyBorder="1" applyAlignment="1">
      <alignment vertical="center" wrapText="1"/>
    </xf>
    <xf numFmtId="0" fontId="21" fillId="0" borderId="0" xfId="15" applyFont="1" applyFill="1" applyAlignment="1">
      <alignment vertical="center" wrapText="1"/>
    </xf>
    <xf numFmtId="0" fontId="21" fillId="0" borderId="0" xfId="15" applyFont="1" applyFill="1" applyAlignment="1">
      <alignment horizontal="center" vertical="center" wrapText="1"/>
    </xf>
    <xf numFmtId="164" fontId="21" fillId="0" borderId="0" xfId="15" applyNumberFormat="1" applyFont="1" applyFill="1" applyAlignment="1">
      <alignment horizontal="center" vertical="center" wrapText="1"/>
    </xf>
    <xf numFmtId="164" fontId="17" fillId="0" borderId="3" xfId="6" applyNumberFormat="1" applyFont="1" applyBorder="1" applyAlignment="1">
      <alignment horizontal="center" vertical="center"/>
    </xf>
    <xf numFmtId="0" fontId="16" fillId="0" borderId="0" xfId="15" applyFont="1" applyFill="1" applyAlignment="1">
      <alignment vertical="center" wrapText="1"/>
    </xf>
    <xf numFmtId="0" fontId="16" fillId="0" borderId="0" xfId="15" applyFont="1" applyFill="1" applyAlignment="1">
      <alignment horizontal="center" vertical="center" wrapText="1"/>
    </xf>
    <xf numFmtId="164" fontId="16" fillId="0" borderId="0" xfId="15" applyNumberFormat="1" applyFont="1" applyFill="1" applyAlignment="1">
      <alignment horizontal="center" vertical="center" wrapText="1"/>
    </xf>
    <xf numFmtId="164" fontId="21" fillId="0" borderId="0" xfId="6" applyNumberFormat="1" applyFont="1" applyFill="1" applyAlignment="1">
      <alignment horizontal="center" vertical="center"/>
    </xf>
    <xf numFmtId="164" fontId="16" fillId="0" borderId="2" xfId="6" applyNumberFormat="1" applyFont="1" applyBorder="1" applyAlignment="1">
      <alignment horizontal="center" vertical="center"/>
    </xf>
    <xf numFmtId="164" fontId="17" fillId="0" borderId="4" xfId="6" applyNumberFormat="1" applyFont="1" applyBorder="1" applyAlignment="1">
      <alignment horizontal="center" vertical="center"/>
    </xf>
    <xf numFmtId="0" fontId="16" fillId="0" borderId="5" xfId="15" applyFont="1" applyFill="1" applyBorder="1" applyAlignment="1">
      <alignment vertical="center" wrapText="1"/>
    </xf>
    <xf numFmtId="164" fontId="16" fillId="0" borderId="6" xfId="6" applyNumberFormat="1" applyFont="1" applyBorder="1" applyAlignment="1">
      <alignment horizontal="center" vertical="center"/>
    </xf>
    <xf numFmtId="164" fontId="17" fillId="0" borderId="7" xfId="15" applyNumberFormat="1" applyFont="1" applyFill="1" applyBorder="1" applyAlignment="1">
      <alignment horizontal="center" vertical="center" wrapText="1"/>
    </xf>
    <xf numFmtId="164" fontId="17" fillId="0" borderId="2" xfId="6" applyNumberFormat="1" applyFont="1" applyBorder="1" applyAlignment="1">
      <alignment horizontal="center" vertical="center"/>
    </xf>
    <xf numFmtId="164" fontId="17" fillId="0" borderId="0" xfId="15" applyNumberFormat="1" applyFont="1" applyFill="1" applyAlignment="1">
      <alignment horizontal="center" vertical="center" wrapText="1"/>
    </xf>
    <xf numFmtId="164" fontId="17" fillId="0" borderId="0" xfId="6" applyNumberFormat="1" applyFont="1" applyAlignment="1">
      <alignment horizontal="center" vertical="center"/>
    </xf>
    <xf numFmtId="164" fontId="16" fillId="0" borderId="2" xfId="6" applyNumberFormat="1" applyFont="1" applyBorder="1" applyAlignment="1">
      <alignment horizontal="center" vertical="center" wrapText="1"/>
    </xf>
    <xf numFmtId="0" fontId="17" fillId="0" borderId="0" xfId="6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6" applyFont="1" applyFill="1" applyAlignment="1">
      <alignment vertical="center"/>
    </xf>
    <xf numFmtId="0" fontId="15" fillId="11" borderId="3" xfId="0" applyFont="1" applyFill="1" applyBorder="1" applyAlignment="1">
      <alignment vertical="center"/>
    </xf>
    <xf numFmtId="0" fontId="15" fillId="11" borderId="8" xfId="0" applyFont="1" applyFill="1" applyBorder="1" applyAlignment="1">
      <alignment vertical="center"/>
    </xf>
    <xf numFmtId="164" fontId="20" fillId="12" borderId="2" xfId="15" applyNumberFormat="1" applyFont="1" applyFill="1" applyBorder="1" applyAlignment="1">
      <alignment horizontal="center" vertical="center" wrapText="1"/>
    </xf>
    <xf numFmtId="164" fontId="16" fillId="12" borderId="2" xfId="15" applyNumberFormat="1" applyFont="1" applyFill="1" applyBorder="1" applyAlignment="1">
      <alignment horizontal="center" vertical="center" wrapText="1"/>
    </xf>
    <xf numFmtId="0" fontId="22" fillId="13" borderId="2" xfId="15" applyFont="1" applyFill="1" applyBorder="1" applyAlignment="1">
      <alignment horizontal="center" vertical="center"/>
    </xf>
    <xf numFmtId="164" fontId="16" fillId="12" borderId="3" xfId="15" applyNumberFormat="1" applyFont="1" applyFill="1" applyBorder="1" applyAlignment="1">
      <alignment horizontal="center" vertical="center" wrapText="1"/>
    </xf>
    <xf numFmtId="0" fontId="20" fillId="0" borderId="2" xfId="15" applyFont="1" applyFill="1" applyBorder="1" applyAlignment="1">
      <alignment horizontal="center" vertical="center" wrapText="1"/>
    </xf>
    <xf numFmtId="0" fontId="19" fillId="10" borderId="11" xfId="6" applyFont="1" applyFill="1" applyBorder="1" applyAlignment="1">
      <alignment vertical="center"/>
    </xf>
    <xf numFmtId="0" fontId="19" fillId="10" borderId="12" xfId="6" applyFont="1" applyFill="1" applyBorder="1" applyAlignment="1">
      <alignment vertical="center"/>
    </xf>
    <xf numFmtId="0" fontId="19" fillId="10" borderId="8" xfId="6" applyFont="1" applyFill="1" applyBorder="1" applyAlignment="1">
      <alignment vertical="center"/>
    </xf>
    <xf numFmtId="0" fontId="22" fillId="9" borderId="10" xfId="0" applyFont="1" applyFill="1" applyBorder="1" applyAlignment="1">
      <alignment vertical="center"/>
    </xf>
    <xf numFmtId="0" fontId="20" fillId="0" borderId="0" xfId="6" applyFont="1" applyFill="1" applyAlignment="1"/>
    <xf numFmtId="0" fontId="17" fillId="13" borderId="10" xfId="15" applyFont="1" applyFill="1" applyBorder="1" applyAlignment="1">
      <alignment horizontal="left" vertical="center"/>
    </xf>
    <xf numFmtId="17" fontId="22" fillId="13" borderId="2" xfId="15" applyNumberFormat="1" applyFont="1" applyFill="1" applyBorder="1" applyAlignment="1">
      <alignment horizontal="right" vertical="center"/>
    </xf>
    <xf numFmtId="0" fontId="17" fillId="13" borderId="15" xfId="15" applyFont="1" applyFill="1" applyBorder="1" applyAlignment="1">
      <alignment horizontal="left" vertical="center"/>
    </xf>
    <xf numFmtId="0" fontId="22" fillId="13" borderId="5" xfId="15" applyFont="1" applyFill="1" applyBorder="1" applyAlignment="1">
      <alignment horizontal="center" vertical="center"/>
    </xf>
    <xf numFmtId="17" fontId="22" fillId="13" borderId="5" xfId="15" applyNumberFormat="1" applyFont="1" applyFill="1" applyBorder="1" applyAlignment="1">
      <alignment horizontal="right" vertical="center"/>
    </xf>
    <xf numFmtId="0" fontId="16" fillId="0" borderId="10" xfId="15" applyFont="1" applyFill="1" applyBorder="1" applyAlignment="1">
      <alignment vertical="center" wrapText="1"/>
    </xf>
    <xf numFmtId="0" fontId="15" fillId="11" borderId="10" xfId="0" applyFont="1" applyFill="1" applyBorder="1" applyAlignment="1">
      <alignment vertical="center"/>
    </xf>
    <xf numFmtId="0" fontId="16" fillId="0" borderId="10" xfId="15" applyFont="1" applyFill="1" applyBorder="1" applyAlignment="1">
      <alignment horizontal="center" vertical="center" wrapText="1"/>
    </xf>
    <xf numFmtId="164" fontId="16" fillId="0" borderId="10" xfId="15" applyNumberFormat="1" applyFont="1" applyFill="1" applyBorder="1" applyAlignment="1">
      <alignment horizontal="center" vertical="center" wrapText="1"/>
    </xf>
    <xf numFmtId="0" fontId="20" fillId="0" borderId="10" xfId="15" applyFont="1" applyFill="1" applyBorder="1" applyAlignment="1">
      <alignment vertical="center" wrapText="1"/>
    </xf>
    <xf numFmtId="0" fontId="20" fillId="0" borderId="10" xfId="15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vertical="center" wrapText="1"/>
    </xf>
    <xf numFmtId="164" fontId="16" fillId="0" borderId="10" xfId="6" applyNumberFormat="1" applyFont="1" applyBorder="1" applyAlignment="1">
      <alignment horizontal="center" vertical="center" wrapText="1"/>
    </xf>
    <xf numFmtId="164" fontId="16" fillId="12" borderId="10" xfId="15" applyNumberFormat="1" applyFont="1" applyFill="1" applyBorder="1" applyAlignment="1">
      <alignment horizontal="center" vertical="center" wrapText="1"/>
    </xf>
    <xf numFmtId="0" fontId="23" fillId="10" borderId="13" xfId="6" applyFont="1" applyFill="1" applyBorder="1" applyAlignment="1">
      <alignment horizontal="center" vertical="center"/>
    </xf>
    <xf numFmtId="0" fontId="23" fillId="10" borderId="14" xfId="6" applyFont="1" applyFill="1" applyBorder="1" applyAlignment="1">
      <alignment horizontal="center" vertical="center"/>
    </xf>
    <xf numFmtId="0" fontId="20" fillId="0" borderId="0" xfId="6" applyFont="1" applyFill="1" applyAlignment="1">
      <alignment horizontal="left"/>
    </xf>
  </cellXfs>
  <cellStyles count="21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rmal_Planilha1" xfId="15"/>
    <cellStyle name="Note" xfId="16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111"/>
  <sheetViews>
    <sheetView tabSelected="1" zoomScaleNormal="100" workbookViewId="0">
      <pane xSplit="4" ySplit="7" topLeftCell="E8" activePane="bottomRight" state="frozen"/>
      <selection pane="topRight" activeCell="F1" sqref="F1"/>
      <selection pane="bottomLeft" activeCell="A7" sqref="A7"/>
      <selection pane="bottomRight" activeCell="S17" sqref="S17"/>
    </sheetView>
  </sheetViews>
  <sheetFormatPr defaultRowHeight="12"/>
  <cols>
    <col min="1" max="1" width="36.5703125" style="10" bestFit="1" customWidth="1"/>
    <col min="2" max="2" width="62" style="10" customWidth="1"/>
    <col min="3" max="3" width="46.7109375" style="10" bestFit="1" customWidth="1"/>
    <col min="4" max="4" width="12" style="9" bestFit="1" customWidth="1"/>
    <col min="5" max="16" width="11" style="10" bestFit="1" customWidth="1"/>
    <col min="17" max="17" width="12.85546875" style="10" bestFit="1" customWidth="1"/>
    <col min="18" max="259" width="9.140625" style="10" customWidth="1"/>
    <col min="260" max="260" width="9.140625" style="40" customWidth="1"/>
    <col min="261" max="16384" width="9.140625" style="40"/>
  </cols>
  <sheetData>
    <row r="1" spans="1:17">
      <c r="A1" s="52" t="s">
        <v>84</v>
      </c>
      <c r="B1" s="39"/>
      <c r="C1" s="39"/>
      <c r="D1" s="8"/>
    </row>
    <row r="2" spans="1:17">
      <c r="A2" s="39"/>
      <c r="B2" s="39"/>
      <c r="C2" s="39"/>
      <c r="D2" s="8"/>
    </row>
    <row r="3" spans="1:17">
      <c r="A3" s="53" t="s">
        <v>63</v>
      </c>
      <c r="B3" s="53"/>
      <c r="C3" s="53"/>
      <c r="D3" s="53"/>
    </row>
    <row r="4" spans="1:17">
      <c r="A4" s="70" t="s">
        <v>64</v>
      </c>
      <c r="B4" s="70"/>
      <c r="C4" s="70"/>
      <c r="D4" s="70"/>
    </row>
    <row r="5" spans="1:17">
      <c r="A5" s="39"/>
      <c r="B5" s="39"/>
      <c r="C5" s="39"/>
      <c r="D5" s="8"/>
    </row>
    <row r="6" spans="1:17" s="10" customFormat="1" ht="20.25">
      <c r="A6" s="68" t="s">
        <v>65</v>
      </c>
      <c r="B6" s="69"/>
      <c r="C6" s="69"/>
      <c r="D6" s="69"/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</row>
    <row r="7" spans="1:17">
      <c r="B7" s="41"/>
      <c r="C7" s="41"/>
    </row>
    <row r="8" spans="1:17" ht="20.25" customHeight="1">
      <c r="A8" s="68" t="s">
        <v>77</v>
      </c>
      <c r="B8" s="69"/>
      <c r="C8" s="69"/>
      <c r="D8" s="69"/>
      <c r="E8" s="49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</row>
    <row r="9" spans="1:17" s="10" customFormat="1">
      <c r="D9" s="9"/>
    </row>
    <row r="10" spans="1:17">
      <c r="A10" s="56" t="s">
        <v>74</v>
      </c>
      <c r="B10" s="56" t="s">
        <v>75</v>
      </c>
      <c r="C10" s="56" t="s">
        <v>53</v>
      </c>
      <c r="D10" s="57" t="s">
        <v>0</v>
      </c>
      <c r="E10" s="58">
        <v>46023</v>
      </c>
      <c r="F10" s="58">
        <v>46054</v>
      </c>
      <c r="G10" s="58">
        <v>46082</v>
      </c>
      <c r="H10" s="58">
        <v>46113</v>
      </c>
      <c r="I10" s="58">
        <v>46143</v>
      </c>
      <c r="J10" s="58">
        <v>46174</v>
      </c>
      <c r="K10" s="58">
        <v>46204</v>
      </c>
      <c r="L10" s="58">
        <v>46235</v>
      </c>
      <c r="M10" s="58">
        <v>46266</v>
      </c>
      <c r="N10" s="58">
        <v>46296</v>
      </c>
      <c r="O10" s="58">
        <v>46327</v>
      </c>
      <c r="P10" s="58">
        <v>46357</v>
      </c>
      <c r="Q10" s="57" t="s">
        <v>1</v>
      </c>
    </row>
    <row r="11" spans="1:17">
      <c r="A11" s="59" t="s">
        <v>21</v>
      </c>
      <c r="B11" s="60" t="s">
        <v>31</v>
      </c>
      <c r="C11" s="60" t="s">
        <v>32</v>
      </c>
      <c r="D11" s="61" t="s">
        <v>22</v>
      </c>
      <c r="E11" s="62">
        <v>4451.66</v>
      </c>
      <c r="F11" s="62">
        <v>4451.66</v>
      </c>
      <c r="G11" s="62">
        <v>4451.66</v>
      </c>
      <c r="H11" s="62">
        <v>4451.66</v>
      </c>
      <c r="I11" s="62"/>
      <c r="J11" s="62"/>
      <c r="K11" s="62"/>
      <c r="L11" s="62"/>
      <c r="M11" s="62"/>
      <c r="N11" s="62"/>
      <c r="O11" s="62"/>
      <c r="P11" s="62"/>
      <c r="Q11" s="66">
        <f t="shared" ref="Q11:Q12" si="0">SUM(E11:P11)</f>
        <v>17806.64</v>
      </c>
    </row>
    <row r="12" spans="1:17">
      <c r="A12" s="63" t="s">
        <v>54</v>
      </c>
      <c r="B12" s="60" t="s">
        <v>61</v>
      </c>
      <c r="C12" s="60" t="s">
        <v>62</v>
      </c>
      <c r="D12" s="64" t="s">
        <v>55</v>
      </c>
      <c r="E12" s="62">
        <v>4451.66</v>
      </c>
      <c r="F12" s="62">
        <v>4451.66</v>
      </c>
      <c r="G12" s="62">
        <v>4451.66</v>
      </c>
      <c r="H12" s="62">
        <v>4451.66</v>
      </c>
      <c r="I12" s="62"/>
      <c r="J12" s="62"/>
      <c r="K12" s="62"/>
      <c r="L12" s="62"/>
      <c r="M12" s="62"/>
      <c r="N12" s="62"/>
      <c r="O12" s="62"/>
      <c r="P12" s="62"/>
      <c r="Q12" s="66">
        <f t="shared" si="0"/>
        <v>17806.64</v>
      </c>
    </row>
    <row r="13" spans="1:17">
      <c r="A13" s="59" t="s">
        <v>79</v>
      </c>
      <c r="B13" s="60" t="s">
        <v>88</v>
      </c>
      <c r="C13" s="60" t="s">
        <v>89</v>
      </c>
      <c r="D13" s="61" t="s">
        <v>80</v>
      </c>
      <c r="E13" s="62">
        <v>4451.66</v>
      </c>
      <c r="F13" s="62">
        <v>4451.66</v>
      </c>
      <c r="G13" s="62">
        <v>4451.66</v>
      </c>
      <c r="H13" s="62">
        <v>4451.66</v>
      </c>
      <c r="I13" s="62"/>
      <c r="J13" s="62"/>
      <c r="K13" s="62"/>
      <c r="L13" s="62"/>
      <c r="M13" s="62"/>
      <c r="N13" s="62"/>
      <c r="O13" s="62"/>
      <c r="P13" s="62"/>
      <c r="Q13" s="66">
        <f>SUM(E13:P13)</f>
        <v>17806.64</v>
      </c>
    </row>
    <row r="14" spans="1:17">
      <c r="A14" s="59" t="s">
        <v>78</v>
      </c>
      <c r="B14" s="60" t="s">
        <v>87</v>
      </c>
      <c r="C14" s="60" t="s">
        <v>86</v>
      </c>
      <c r="D14" s="61" t="s">
        <v>20</v>
      </c>
      <c r="E14" s="62">
        <v>4451.66</v>
      </c>
      <c r="F14" s="62">
        <v>4451.66</v>
      </c>
      <c r="G14" s="62">
        <v>4451.66</v>
      </c>
      <c r="H14" s="62">
        <v>4451.66</v>
      </c>
      <c r="I14" s="62"/>
      <c r="J14" s="62"/>
      <c r="K14" s="62"/>
      <c r="L14" s="62"/>
      <c r="M14" s="62"/>
      <c r="N14" s="62"/>
      <c r="O14" s="62"/>
      <c r="P14" s="62"/>
      <c r="Q14" s="66">
        <f>SUM(E14:P14)</f>
        <v>17806.64</v>
      </c>
    </row>
    <row r="15" spans="1:17">
      <c r="A15" s="63" t="s">
        <v>81</v>
      </c>
      <c r="B15" s="60" t="s">
        <v>83</v>
      </c>
      <c r="C15" s="60" t="s">
        <v>89</v>
      </c>
      <c r="D15" s="64" t="s">
        <v>82</v>
      </c>
      <c r="E15" s="45">
        <v>0</v>
      </c>
      <c r="F15" s="45">
        <v>0</v>
      </c>
      <c r="G15" s="45">
        <v>0</v>
      </c>
      <c r="H15" s="45">
        <v>0</v>
      </c>
      <c r="I15" s="62"/>
      <c r="J15" s="62"/>
      <c r="K15" s="62"/>
      <c r="L15" s="62"/>
      <c r="M15" s="62"/>
      <c r="N15" s="62"/>
      <c r="O15" s="62"/>
      <c r="P15" s="62"/>
      <c r="Q15" s="66">
        <f t="shared" ref="Q15" si="1">SUM(E15:P15)</f>
        <v>0</v>
      </c>
    </row>
    <row r="16" spans="1:17">
      <c r="P16" s="34" t="s">
        <v>8</v>
      </c>
      <c r="Q16" s="25">
        <f>SUM(Q11:Q15)</f>
        <v>71226.559999999998</v>
      </c>
    </row>
    <row r="17" spans="1:17">
      <c r="B17" s="41"/>
      <c r="C17" s="41"/>
    </row>
    <row r="18" spans="1:17" ht="20.25" customHeight="1">
      <c r="A18" s="68" t="s">
        <v>76</v>
      </c>
      <c r="B18" s="69"/>
      <c r="C18" s="69"/>
      <c r="D18" s="69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/>
    </row>
    <row r="19" spans="1:17" s="10" customFormat="1">
      <c r="D19" s="9"/>
    </row>
    <row r="20" spans="1:17">
      <c r="A20" s="56" t="s">
        <v>74</v>
      </c>
      <c r="B20" s="56" t="s">
        <v>75</v>
      </c>
      <c r="C20" s="56" t="s">
        <v>53</v>
      </c>
      <c r="D20" s="57" t="s">
        <v>0</v>
      </c>
      <c r="E20" s="58">
        <v>45658</v>
      </c>
      <c r="F20" s="58">
        <v>45689</v>
      </c>
      <c r="G20" s="58">
        <v>45717</v>
      </c>
      <c r="H20" s="58">
        <v>45748</v>
      </c>
      <c r="I20" s="58">
        <v>45778</v>
      </c>
      <c r="J20" s="58">
        <v>45809</v>
      </c>
      <c r="K20" s="58">
        <v>45839</v>
      </c>
      <c r="L20" s="58">
        <v>45870</v>
      </c>
      <c r="M20" s="58">
        <v>45901</v>
      </c>
      <c r="N20" s="58">
        <v>45931</v>
      </c>
      <c r="O20" s="58">
        <v>45962</v>
      </c>
      <c r="P20" s="58">
        <v>45992</v>
      </c>
      <c r="Q20" s="57" t="s">
        <v>1</v>
      </c>
    </row>
    <row r="21" spans="1:17">
      <c r="A21" s="59" t="s">
        <v>11</v>
      </c>
      <c r="B21" s="60" t="s">
        <v>36</v>
      </c>
      <c r="C21" s="65" t="s">
        <v>37</v>
      </c>
      <c r="D21" s="61" t="s">
        <v>12</v>
      </c>
      <c r="E21" s="62">
        <v>4266.5</v>
      </c>
      <c r="F21" s="62">
        <v>4266.5</v>
      </c>
      <c r="G21" s="62">
        <v>4266.5</v>
      </c>
      <c r="H21" s="62">
        <f>4266.5+185.16</f>
        <v>4451.66</v>
      </c>
      <c r="I21" s="62">
        <f t="shared" ref="I21:J24" si="2">4266.5+185.16</f>
        <v>4451.66</v>
      </c>
      <c r="J21" s="62">
        <f t="shared" si="2"/>
        <v>4451.66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6">
        <f t="shared" ref="Q21:Q26" si="3">SUM(E21:P21)</f>
        <v>26154.48</v>
      </c>
    </row>
    <row r="22" spans="1:17">
      <c r="A22" s="59" t="s">
        <v>19</v>
      </c>
      <c r="B22" s="60" t="s">
        <v>33</v>
      </c>
      <c r="C22" s="60" t="s">
        <v>34</v>
      </c>
      <c r="D22" s="61" t="s">
        <v>20</v>
      </c>
      <c r="E22" s="62">
        <v>4266.5</v>
      </c>
      <c r="F22" s="62">
        <v>4266.5</v>
      </c>
      <c r="G22" s="62">
        <v>4266.5</v>
      </c>
      <c r="H22" s="62">
        <f t="shared" ref="H22:H24" si="4">4266.5+185.16</f>
        <v>4451.66</v>
      </c>
      <c r="I22" s="62">
        <f t="shared" si="2"/>
        <v>4451.66</v>
      </c>
      <c r="J22" s="62">
        <f t="shared" si="2"/>
        <v>4451.66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6">
        <f t="shared" si="3"/>
        <v>26154.48</v>
      </c>
    </row>
    <row r="23" spans="1:17">
      <c r="A23" s="59" t="s">
        <v>21</v>
      </c>
      <c r="B23" s="60" t="s">
        <v>31</v>
      </c>
      <c r="C23" s="60" t="s">
        <v>32</v>
      </c>
      <c r="D23" s="61" t="s">
        <v>22</v>
      </c>
      <c r="E23" s="62">
        <v>4266.5</v>
      </c>
      <c r="F23" s="62">
        <v>4266.5</v>
      </c>
      <c r="G23" s="62">
        <v>4266.5</v>
      </c>
      <c r="H23" s="62">
        <f t="shared" si="4"/>
        <v>4451.66</v>
      </c>
      <c r="I23" s="62">
        <f t="shared" si="2"/>
        <v>4451.66</v>
      </c>
      <c r="J23" s="62">
        <f t="shared" si="2"/>
        <v>4451.66</v>
      </c>
      <c r="K23" s="62">
        <v>4451.66</v>
      </c>
      <c r="L23" s="62">
        <v>4451.66</v>
      </c>
      <c r="M23" s="62">
        <v>4451.66</v>
      </c>
      <c r="N23" s="62">
        <v>4451.66</v>
      </c>
      <c r="O23" s="62">
        <v>4451.66</v>
      </c>
      <c r="P23" s="62">
        <v>4451.66</v>
      </c>
      <c r="Q23" s="66">
        <f t="shared" si="3"/>
        <v>52864.440000000017</v>
      </c>
    </row>
    <row r="24" spans="1:17">
      <c r="A24" s="63" t="s">
        <v>54</v>
      </c>
      <c r="B24" s="60" t="s">
        <v>61</v>
      </c>
      <c r="C24" s="60" t="s">
        <v>62</v>
      </c>
      <c r="D24" s="64" t="s">
        <v>55</v>
      </c>
      <c r="E24" s="62">
        <v>4266.5</v>
      </c>
      <c r="F24" s="62">
        <v>4266.5</v>
      </c>
      <c r="G24" s="62">
        <v>4266.5</v>
      </c>
      <c r="H24" s="62">
        <f t="shared" si="4"/>
        <v>4451.66</v>
      </c>
      <c r="I24" s="62">
        <f t="shared" si="2"/>
        <v>4451.66</v>
      </c>
      <c r="J24" s="62">
        <f t="shared" si="2"/>
        <v>4451.66</v>
      </c>
      <c r="K24" s="62">
        <v>4451.66</v>
      </c>
      <c r="L24" s="62">
        <v>4451.66</v>
      </c>
      <c r="M24" s="62">
        <v>4451.66</v>
      </c>
      <c r="N24" s="62">
        <v>4451.66</v>
      </c>
      <c r="O24" s="62">
        <v>4451.66</v>
      </c>
      <c r="P24" s="62">
        <v>4451.66</v>
      </c>
      <c r="Q24" s="66">
        <f t="shared" si="3"/>
        <v>52864.440000000017</v>
      </c>
    </row>
    <row r="25" spans="1:17">
      <c r="A25" s="63" t="s">
        <v>85</v>
      </c>
      <c r="B25" s="60" t="s">
        <v>87</v>
      </c>
      <c r="C25" s="60" t="s">
        <v>86</v>
      </c>
      <c r="D25" s="64" t="s">
        <v>20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2">
        <v>4451.66</v>
      </c>
      <c r="L25" s="62">
        <v>4451.66</v>
      </c>
      <c r="M25" s="62">
        <v>4451.66</v>
      </c>
      <c r="N25" s="62">
        <v>4451.66</v>
      </c>
      <c r="O25" s="62">
        <v>4451.66</v>
      </c>
      <c r="P25" s="62">
        <v>4451.66</v>
      </c>
      <c r="Q25" s="66">
        <f t="shared" si="3"/>
        <v>26709.96</v>
      </c>
    </row>
    <row r="26" spans="1:17">
      <c r="A26" s="63" t="s">
        <v>79</v>
      </c>
      <c r="B26" s="60" t="s">
        <v>88</v>
      </c>
      <c r="C26" s="60" t="s">
        <v>89</v>
      </c>
      <c r="D26" s="64" t="s">
        <v>80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2">
        <v>4451.66</v>
      </c>
      <c r="L26" s="62">
        <v>4451.66</v>
      </c>
      <c r="M26" s="62">
        <v>4451.66</v>
      </c>
      <c r="N26" s="62">
        <v>4451.66</v>
      </c>
      <c r="O26" s="62">
        <v>4451.66</v>
      </c>
      <c r="P26" s="62">
        <v>4451.66</v>
      </c>
      <c r="Q26" s="66">
        <f t="shared" si="3"/>
        <v>26709.96</v>
      </c>
    </row>
    <row r="27" spans="1:17">
      <c r="P27" s="34" t="s">
        <v>8</v>
      </c>
      <c r="Q27" s="25">
        <f>SUM(Q21:Q26)</f>
        <v>211457.76</v>
      </c>
    </row>
    <row r="28" spans="1:17" s="10" customFormat="1">
      <c r="D28" s="9"/>
    </row>
    <row r="29" spans="1:17" ht="20.25" customHeight="1">
      <c r="A29" s="68" t="s">
        <v>66</v>
      </c>
      <c r="B29" s="69"/>
      <c r="C29" s="69"/>
      <c r="D29" s="69"/>
      <c r="E29" s="49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</row>
    <row r="30" spans="1:17" s="10" customFormat="1">
      <c r="D30" s="9"/>
    </row>
    <row r="31" spans="1:17">
      <c r="A31" s="54" t="s">
        <v>74</v>
      </c>
      <c r="B31" s="54" t="s">
        <v>75</v>
      </c>
      <c r="C31" s="54" t="s">
        <v>53</v>
      </c>
      <c r="D31" s="46" t="s">
        <v>0</v>
      </c>
      <c r="E31" s="55">
        <v>45292</v>
      </c>
      <c r="F31" s="55">
        <v>45323</v>
      </c>
      <c r="G31" s="55">
        <v>45352</v>
      </c>
      <c r="H31" s="55">
        <v>45383</v>
      </c>
      <c r="I31" s="55">
        <v>45413</v>
      </c>
      <c r="J31" s="55">
        <v>45444</v>
      </c>
      <c r="K31" s="55">
        <v>45474</v>
      </c>
      <c r="L31" s="55">
        <v>45505</v>
      </c>
      <c r="M31" s="55">
        <v>45536</v>
      </c>
      <c r="N31" s="55">
        <v>45566</v>
      </c>
      <c r="O31" s="55">
        <v>45597</v>
      </c>
      <c r="P31" s="55">
        <v>45627</v>
      </c>
      <c r="Q31" s="46" t="s">
        <v>1</v>
      </c>
    </row>
    <row r="32" spans="1:17">
      <c r="A32" s="2" t="s">
        <v>13</v>
      </c>
      <c r="B32" s="2" t="s">
        <v>50</v>
      </c>
      <c r="C32" s="2" t="s">
        <v>51</v>
      </c>
      <c r="D32" s="4" t="s">
        <v>14</v>
      </c>
      <c r="E32" s="13">
        <v>4078.09</v>
      </c>
      <c r="F32" s="13">
        <v>4078.09</v>
      </c>
      <c r="G32" s="13">
        <v>4078.09</v>
      </c>
      <c r="H32" s="13">
        <v>4266.5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38">
        <f t="shared" ref="Q32:Q37" si="5">SUM(E32:P32)</f>
        <v>16500.77</v>
      </c>
    </row>
    <row r="33" spans="1:17">
      <c r="A33" s="2" t="s">
        <v>11</v>
      </c>
      <c r="B33" s="1" t="s">
        <v>36</v>
      </c>
      <c r="C33" s="3" t="s">
        <v>37</v>
      </c>
      <c r="D33" s="4" t="s">
        <v>12</v>
      </c>
      <c r="E33" s="13">
        <v>4078.09</v>
      </c>
      <c r="F33" s="13">
        <v>4078.09</v>
      </c>
      <c r="G33" s="13">
        <v>4078.09</v>
      </c>
      <c r="H33" s="13">
        <v>4266.5</v>
      </c>
      <c r="I33" s="13">
        <v>4266.5</v>
      </c>
      <c r="J33" s="13">
        <v>4266.5</v>
      </c>
      <c r="K33" s="13">
        <v>4266.5</v>
      </c>
      <c r="L33" s="13">
        <v>4266.5</v>
      </c>
      <c r="M33" s="13">
        <v>4266.5</v>
      </c>
      <c r="N33" s="13">
        <v>4266.5</v>
      </c>
      <c r="O33" s="13">
        <v>4266.5</v>
      </c>
      <c r="P33" s="13">
        <v>4266.5</v>
      </c>
      <c r="Q33" s="38">
        <f t="shared" si="5"/>
        <v>50632.770000000004</v>
      </c>
    </row>
    <row r="34" spans="1:17">
      <c r="A34" s="2" t="s">
        <v>15</v>
      </c>
      <c r="B34" s="3" t="s">
        <v>35</v>
      </c>
      <c r="C34" s="3" t="s">
        <v>60</v>
      </c>
      <c r="D34" s="4" t="s">
        <v>16</v>
      </c>
      <c r="E34" s="13">
        <v>4078.09</v>
      </c>
      <c r="F34" s="13">
        <v>4078.09</v>
      </c>
      <c r="G34" s="13">
        <v>4078.09</v>
      </c>
      <c r="H34" s="13">
        <v>4266.5</v>
      </c>
      <c r="I34" s="13">
        <v>4266.5</v>
      </c>
      <c r="J34" s="13">
        <v>4266.5</v>
      </c>
      <c r="K34" s="13">
        <v>4266.5</v>
      </c>
      <c r="L34" s="13">
        <v>4266.5</v>
      </c>
      <c r="M34" s="13">
        <v>4266.5</v>
      </c>
      <c r="N34" s="13">
        <v>4266.5</v>
      </c>
      <c r="O34" s="13">
        <v>4266.5</v>
      </c>
      <c r="P34" s="45">
        <v>0</v>
      </c>
      <c r="Q34" s="38">
        <f t="shared" si="5"/>
        <v>46366.270000000004</v>
      </c>
    </row>
    <row r="35" spans="1:17">
      <c r="A35" s="2" t="s">
        <v>17</v>
      </c>
      <c r="B35" s="2" t="s">
        <v>59</v>
      </c>
      <c r="C35" s="1" t="s">
        <v>40</v>
      </c>
      <c r="D35" s="4" t="s">
        <v>18</v>
      </c>
      <c r="E35" s="13">
        <v>4078.09</v>
      </c>
      <c r="F35" s="13">
        <v>4078.09</v>
      </c>
      <c r="G35" s="13">
        <v>4078.09</v>
      </c>
      <c r="H35" s="13">
        <v>4266.5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38">
        <f t="shared" si="5"/>
        <v>16500.77</v>
      </c>
    </row>
    <row r="36" spans="1:17">
      <c r="A36" s="2" t="s">
        <v>19</v>
      </c>
      <c r="B36" s="1" t="s">
        <v>33</v>
      </c>
      <c r="C36" s="1" t="s">
        <v>34</v>
      </c>
      <c r="D36" s="4" t="s">
        <v>20</v>
      </c>
      <c r="E36" s="45">
        <v>0</v>
      </c>
      <c r="F36" s="45">
        <v>0</v>
      </c>
      <c r="G36" s="45">
        <v>0</v>
      </c>
      <c r="H36" s="45">
        <v>0</v>
      </c>
      <c r="I36" s="13">
        <v>4266.5</v>
      </c>
      <c r="J36" s="13">
        <v>4266.5</v>
      </c>
      <c r="K36" s="13">
        <v>4266.5</v>
      </c>
      <c r="L36" s="13">
        <v>4266.5</v>
      </c>
      <c r="M36" s="13">
        <v>4266.5</v>
      </c>
      <c r="N36" s="13">
        <v>4266.5</v>
      </c>
      <c r="O36" s="13">
        <v>4266.5</v>
      </c>
      <c r="P36" s="13">
        <v>4266.5</v>
      </c>
      <c r="Q36" s="38">
        <f t="shared" si="5"/>
        <v>34132</v>
      </c>
    </row>
    <row r="37" spans="1:17">
      <c r="A37" s="2" t="s">
        <v>21</v>
      </c>
      <c r="B37" s="1" t="s">
        <v>31</v>
      </c>
      <c r="C37" s="1" t="s">
        <v>32</v>
      </c>
      <c r="D37" s="4" t="s">
        <v>22</v>
      </c>
      <c r="E37" s="45">
        <v>0</v>
      </c>
      <c r="F37" s="45">
        <v>0</v>
      </c>
      <c r="G37" s="45">
        <v>0</v>
      </c>
      <c r="H37" s="45">
        <v>0</v>
      </c>
      <c r="I37" s="13">
        <v>4266.5</v>
      </c>
      <c r="J37" s="13">
        <v>4266.5</v>
      </c>
      <c r="K37" s="13">
        <v>4266.5</v>
      </c>
      <c r="L37" s="13">
        <v>4266.5</v>
      </c>
      <c r="M37" s="13">
        <v>4266.5</v>
      </c>
      <c r="N37" s="13">
        <v>4266.5</v>
      </c>
      <c r="O37" s="13">
        <v>4266.5</v>
      </c>
      <c r="P37" s="13">
        <v>4266.5</v>
      </c>
      <c r="Q37" s="38">
        <f t="shared" si="5"/>
        <v>34132</v>
      </c>
    </row>
    <row r="38" spans="1:17">
      <c r="A38" s="15" t="s">
        <v>54</v>
      </c>
      <c r="B38" s="1" t="s">
        <v>61</v>
      </c>
      <c r="C38" s="1" t="s">
        <v>62</v>
      </c>
      <c r="D38" s="48" t="s">
        <v>55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v>0</v>
      </c>
      <c r="P38" s="13">
        <v>4266.5</v>
      </c>
      <c r="Q38" s="38">
        <f t="shared" ref="Q38" si="6">SUM(E38:P38)</f>
        <v>4266.5</v>
      </c>
    </row>
    <row r="39" spans="1:17">
      <c r="P39" s="34" t="s">
        <v>8</v>
      </c>
      <c r="Q39" s="25">
        <f>SUM(Q32:Q38)</f>
        <v>202531.08000000002</v>
      </c>
    </row>
    <row r="40" spans="1:17" s="10" customFormat="1">
      <c r="A40" s="26"/>
      <c r="B40" s="26"/>
      <c r="C40" s="26"/>
      <c r="D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36"/>
      <c r="Q40" s="37"/>
    </row>
    <row r="41" spans="1:17" s="10" customFormat="1" ht="20.25" customHeight="1">
      <c r="A41" s="68" t="s">
        <v>67</v>
      </c>
      <c r="B41" s="69"/>
      <c r="C41" s="69"/>
      <c r="D41" s="69"/>
      <c r="E41" s="49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1"/>
    </row>
    <row r="42" spans="1:17" s="10" customFormat="1">
      <c r="A42" s="26"/>
      <c r="B42" s="26"/>
      <c r="C42" s="26"/>
      <c r="D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36"/>
      <c r="Q42" s="37"/>
    </row>
    <row r="43" spans="1:17" s="10" customFormat="1">
      <c r="A43" s="54" t="s">
        <v>74</v>
      </c>
      <c r="B43" s="54" t="s">
        <v>75</v>
      </c>
      <c r="C43" s="54" t="s">
        <v>53</v>
      </c>
      <c r="D43" s="46" t="s">
        <v>0</v>
      </c>
      <c r="E43" s="55">
        <v>44927</v>
      </c>
      <c r="F43" s="55">
        <v>44958</v>
      </c>
      <c r="G43" s="55">
        <v>44986</v>
      </c>
      <c r="H43" s="55">
        <v>45017</v>
      </c>
      <c r="I43" s="55">
        <v>45047</v>
      </c>
      <c r="J43" s="55">
        <v>45078</v>
      </c>
      <c r="K43" s="55">
        <v>45108</v>
      </c>
      <c r="L43" s="55">
        <v>45139</v>
      </c>
      <c r="M43" s="55">
        <v>45170</v>
      </c>
      <c r="N43" s="55">
        <v>45200</v>
      </c>
      <c r="O43" s="55">
        <v>45231</v>
      </c>
      <c r="P43" s="55">
        <v>45261</v>
      </c>
      <c r="Q43" s="46" t="s">
        <v>1</v>
      </c>
    </row>
    <row r="44" spans="1:17" s="10" customFormat="1">
      <c r="A44" s="2" t="s">
        <v>6</v>
      </c>
      <c r="B44" s="1" t="s">
        <v>41</v>
      </c>
      <c r="C44" s="1" t="s">
        <v>42</v>
      </c>
      <c r="D44" s="4" t="s">
        <v>25</v>
      </c>
      <c r="E44" s="13">
        <v>3741.43</v>
      </c>
      <c r="F44" s="13">
        <v>3741.43</v>
      </c>
      <c r="G44" s="13">
        <v>3741.43</v>
      </c>
      <c r="H44" s="13">
        <v>3741.43</v>
      </c>
      <c r="I44" s="13">
        <v>4444.75</v>
      </c>
      <c r="J44" s="13">
        <v>4078.09</v>
      </c>
      <c r="K44" s="13">
        <v>4078.09</v>
      </c>
      <c r="L44" s="45">
        <v>0</v>
      </c>
      <c r="M44" s="45">
        <v>0</v>
      </c>
      <c r="N44" s="45">
        <v>0</v>
      </c>
      <c r="O44" s="45">
        <v>0</v>
      </c>
      <c r="P44" s="45">
        <v>0</v>
      </c>
      <c r="Q44" s="38">
        <f t="shared" ref="Q44:Q49" si="7">SUM(E44:P44)</f>
        <v>27566.65</v>
      </c>
    </row>
    <row r="45" spans="1:17" s="10" customFormat="1">
      <c r="A45" s="2" t="s">
        <v>7</v>
      </c>
      <c r="B45" s="3" t="s">
        <v>57</v>
      </c>
      <c r="C45" s="1" t="s">
        <v>40</v>
      </c>
      <c r="D45" s="4" t="s">
        <v>26</v>
      </c>
      <c r="E45" s="13">
        <v>3741.43</v>
      </c>
      <c r="F45" s="13">
        <v>3741.43</v>
      </c>
      <c r="G45" s="13">
        <v>3741.43</v>
      </c>
      <c r="H45" s="13">
        <v>3741.43</v>
      </c>
      <c r="I45" s="13">
        <v>4444.75</v>
      </c>
      <c r="J45" s="13">
        <v>4078.09</v>
      </c>
      <c r="K45" s="13">
        <v>4078.09</v>
      </c>
      <c r="L45" s="13">
        <v>4078.09</v>
      </c>
      <c r="M45" s="13">
        <v>4078.09</v>
      </c>
      <c r="N45" s="13">
        <v>4078.09</v>
      </c>
      <c r="O45" s="45">
        <v>0</v>
      </c>
      <c r="P45" s="45">
        <v>0</v>
      </c>
      <c r="Q45" s="38">
        <f t="shared" si="7"/>
        <v>39800.92</v>
      </c>
    </row>
    <row r="46" spans="1:17" s="10" customFormat="1">
      <c r="A46" s="2" t="s">
        <v>13</v>
      </c>
      <c r="B46" s="2" t="s">
        <v>50</v>
      </c>
      <c r="C46" s="2" t="s">
        <v>51</v>
      </c>
      <c r="D46" s="4" t="s">
        <v>14</v>
      </c>
      <c r="E46" s="13">
        <v>3741.43</v>
      </c>
      <c r="F46" s="13">
        <v>3741.43</v>
      </c>
      <c r="G46" s="13">
        <v>3741.43</v>
      </c>
      <c r="H46" s="13">
        <v>3741.43</v>
      </c>
      <c r="I46" s="13">
        <v>4444.75</v>
      </c>
      <c r="J46" s="13">
        <v>4078.09</v>
      </c>
      <c r="K46" s="13">
        <v>4078.09</v>
      </c>
      <c r="L46" s="13">
        <v>4078.09</v>
      </c>
      <c r="M46" s="13">
        <v>4078.09</v>
      </c>
      <c r="N46" s="13">
        <v>4078.09</v>
      </c>
      <c r="O46" s="13">
        <v>4078.09</v>
      </c>
      <c r="P46" s="13">
        <v>4078.09</v>
      </c>
      <c r="Q46" s="38">
        <f t="shared" si="7"/>
        <v>47957.099999999991</v>
      </c>
    </row>
    <row r="47" spans="1:17" s="10" customFormat="1">
      <c r="A47" s="2" t="s">
        <v>11</v>
      </c>
      <c r="B47" s="1" t="s">
        <v>36</v>
      </c>
      <c r="C47" s="3" t="s">
        <v>37</v>
      </c>
      <c r="D47" s="4" t="s">
        <v>12</v>
      </c>
      <c r="E47" s="13">
        <v>3741.43</v>
      </c>
      <c r="F47" s="13">
        <v>3741.43</v>
      </c>
      <c r="G47" s="13">
        <v>3741.43</v>
      </c>
      <c r="H47" s="13">
        <v>3741.43</v>
      </c>
      <c r="I47" s="13">
        <v>4444.75</v>
      </c>
      <c r="J47" s="13">
        <v>4078.09</v>
      </c>
      <c r="K47" s="13">
        <v>4078.09</v>
      </c>
      <c r="L47" s="13">
        <v>4078.09</v>
      </c>
      <c r="M47" s="13">
        <v>4078.09</v>
      </c>
      <c r="N47" s="13">
        <v>4078.09</v>
      </c>
      <c r="O47" s="13">
        <v>4078.09</v>
      </c>
      <c r="P47" s="13">
        <v>4078.09</v>
      </c>
      <c r="Q47" s="38">
        <f t="shared" si="7"/>
        <v>47957.099999999991</v>
      </c>
    </row>
    <row r="48" spans="1:17" s="10" customFormat="1">
      <c r="A48" s="2" t="s">
        <v>15</v>
      </c>
      <c r="B48" s="3" t="s">
        <v>35</v>
      </c>
      <c r="C48" s="7" t="s">
        <v>60</v>
      </c>
      <c r="D48" s="4" t="s">
        <v>16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13">
        <v>4078.09</v>
      </c>
      <c r="M48" s="13">
        <v>4078.09</v>
      </c>
      <c r="N48" s="13">
        <v>4078.09</v>
      </c>
      <c r="O48" s="13">
        <v>4078.09</v>
      </c>
      <c r="P48" s="13">
        <v>4078.09</v>
      </c>
      <c r="Q48" s="38">
        <f t="shared" si="7"/>
        <v>20390.45</v>
      </c>
    </row>
    <row r="49" spans="1:17" s="10" customFormat="1">
      <c r="A49" s="2" t="s">
        <v>17</v>
      </c>
      <c r="B49" s="2" t="s">
        <v>59</v>
      </c>
      <c r="C49" s="1" t="s">
        <v>40</v>
      </c>
      <c r="D49" s="4" t="s">
        <v>18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13">
        <v>4078.09</v>
      </c>
      <c r="P49" s="13">
        <v>4078.09</v>
      </c>
      <c r="Q49" s="38">
        <f t="shared" si="7"/>
        <v>8156.18</v>
      </c>
    </row>
    <row r="50" spans="1:17" s="10" customFormat="1">
      <c r="D50" s="9"/>
      <c r="P50" s="34" t="s">
        <v>8</v>
      </c>
      <c r="Q50" s="25">
        <f>SUM(Q44:Q49)</f>
        <v>191828.4</v>
      </c>
    </row>
    <row r="51" spans="1:17" s="10" customFormat="1">
      <c r="D51" s="9"/>
    </row>
    <row r="52" spans="1:17" s="10" customFormat="1" ht="20.25">
      <c r="A52" s="68" t="s">
        <v>68</v>
      </c>
      <c r="B52" s="69"/>
      <c r="C52" s="69"/>
      <c r="D52" s="69"/>
      <c r="E52" s="49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1"/>
    </row>
    <row r="53" spans="1:17" s="10" customFormat="1">
      <c r="D53" s="9"/>
    </row>
    <row r="54" spans="1:17" s="10" customFormat="1">
      <c r="A54" s="54" t="s">
        <v>74</v>
      </c>
      <c r="B54" s="54" t="s">
        <v>75</v>
      </c>
      <c r="C54" s="54" t="s">
        <v>53</v>
      </c>
      <c r="D54" s="46" t="s">
        <v>0</v>
      </c>
      <c r="E54" s="55">
        <v>44562</v>
      </c>
      <c r="F54" s="55">
        <v>44593</v>
      </c>
      <c r="G54" s="55">
        <v>44621</v>
      </c>
      <c r="H54" s="55">
        <v>44652</v>
      </c>
      <c r="I54" s="55">
        <v>44682</v>
      </c>
      <c r="J54" s="55">
        <v>44713</v>
      </c>
      <c r="K54" s="55">
        <v>44743</v>
      </c>
      <c r="L54" s="55">
        <v>44774</v>
      </c>
      <c r="M54" s="55">
        <v>44805</v>
      </c>
      <c r="N54" s="55">
        <v>44835</v>
      </c>
      <c r="O54" s="55">
        <v>44866</v>
      </c>
      <c r="P54" s="55">
        <v>44896</v>
      </c>
      <c r="Q54" s="46" t="s">
        <v>1</v>
      </c>
    </row>
    <row r="55" spans="1:17" s="10" customFormat="1">
      <c r="A55" s="21" t="s">
        <v>6</v>
      </c>
      <c r="B55" s="1" t="s">
        <v>41</v>
      </c>
      <c r="C55" s="1" t="s">
        <v>42</v>
      </c>
      <c r="D55" s="4" t="s">
        <v>25</v>
      </c>
      <c r="E55" s="20">
        <v>3741.43</v>
      </c>
      <c r="F55" s="20">
        <v>3741.43</v>
      </c>
      <c r="G55" s="20">
        <v>3741.43</v>
      </c>
      <c r="H55" s="20">
        <v>3741.43</v>
      </c>
      <c r="I55" s="20">
        <v>3741.43</v>
      </c>
      <c r="J55" s="20">
        <v>3741.43</v>
      </c>
      <c r="K55" s="20">
        <v>3741.43</v>
      </c>
      <c r="L55" s="20">
        <v>3741.43</v>
      </c>
      <c r="M55" s="20">
        <v>3741.43</v>
      </c>
      <c r="N55" s="20">
        <v>3741.43</v>
      </c>
      <c r="O55" s="20">
        <v>3741.43</v>
      </c>
      <c r="P55" s="20">
        <v>3741.43</v>
      </c>
      <c r="Q55" s="14">
        <f>SUM(E55:P55)</f>
        <v>44897.159999999996</v>
      </c>
    </row>
    <row r="56" spans="1:17" s="10" customFormat="1">
      <c r="A56" s="2" t="s">
        <v>7</v>
      </c>
      <c r="B56" s="3" t="s">
        <v>57</v>
      </c>
      <c r="C56" s="1" t="s">
        <v>40</v>
      </c>
      <c r="D56" s="4" t="s">
        <v>26</v>
      </c>
      <c r="E56" s="13">
        <v>3741.43</v>
      </c>
      <c r="F56" s="13">
        <v>3741.43</v>
      </c>
      <c r="G56" s="13">
        <v>3741.43</v>
      </c>
      <c r="H56" s="13">
        <v>3741.43</v>
      </c>
      <c r="I56" s="13">
        <v>3741.43</v>
      </c>
      <c r="J56" s="13">
        <v>3741.43</v>
      </c>
      <c r="K56" s="20">
        <v>3741.43</v>
      </c>
      <c r="L56" s="20">
        <v>3741.43</v>
      </c>
      <c r="M56" s="20">
        <v>3741.43</v>
      </c>
      <c r="N56" s="20">
        <v>3741.43</v>
      </c>
      <c r="O56" s="20">
        <v>3741.43</v>
      </c>
      <c r="P56" s="20">
        <v>3741.43</v>
      </c>
      <c r="Q56" s="14">
        <f>SUM(E56:P56)</f>
        <v>44897.159999999996</v>
      </c>
    </row>
    <row r="57" spans="1:17" s="10" customFormat="1">
      <c r="A57" s="2" t="s">
        <v>9</v>
      </c>
      <c r="B57" s="42" t="s">
        <v>38</v>
      </c>
      <c r="C57" s="1" t="s">
        <v>39</v>
      </c>
      <c r="D57" s="4" t="s">
        <v>27</v>
      </c>
      <c r="E57" s="13">
        <v>3741.43</v>
      </c>
      <c r="F57" s="13">
        <v>3741.43</v>
      </c>
      <c r="G57" s="13">
        <v>3741.43</v>
      </c>
      <c r="H57" s="13">
        <v>3741.43</v>
      </c>
      <c r="I57" s="13">
        <v>3741.43</v>
      </c>
      <c r="J57" s="13">
        <v>3741.43</v>
      </c>
      <c r="K57" s="20">
        <v>3741.43</v>
      </c>
      <c r="L57" s="20">
        <v>3741.43</v>
      </c>
      <c r="M57" s="20">
        <v>3741.43</v>
      </c>
      <c r="N57" s="20">
        <v>3741.43</v>
      </c>
      <c r="O57" s="20">
        <v>3741.43</v>
      </c>
      <c r="P57" s="20">
        <v>3741.43</v>
      </c>
      <c r="Q57" s="14">
        <f>SUM(E57:P57)</f>
        <v>44897.159999999996</v>
      </c>
    </row>
    <row r="58" spans="1:17" s="10" customFormat="1">
      <c r="A58" s="32" t="s">
        <v>10</v>
      </c>
      <c r="B58" s="3" t="s">
        <v>58</v>
      </c>
      <c r="C58" s="43" t="s">
        <v>37</v>
      </c>
      <c r="D58" s="4" t="s">
        <v>28</v>
      </c>
      <c r="E58" s="13">
        <v>3741.43</v>
      </c>
      <c r="F58" s="13">
        <v>3741.43</v>
      </c>
      <c r="G58" s="13">
        <v>3741.43</v>
      </c>
      <c r="H58" s="13">
        <v>3741.43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14">
        <f>SUM(E58:P58)</f>
        <v>14965.72</v>
      </c>
    </row>
    <row r="59" spans="1:17" s="10" customFormat="1">
      <c r="A59" s="2" t="s">
        <v>11</v>
      </c>
      <c r="B59" s="1" t="s">
        <v>36</v>
      </c>
      <c r="C59" s="3" t="s">
        <v>37</v>
      </c>
      <c r="D59" s="4" t="s">
        <v>12</v>
      </c>
      <c r="E59" s="47">
        <v>0</v>
      </c>
      <c r="F59" s="47">
        <v>0</v>
      </c>
      <c r="G59" s="47">
        <v>0</v>
      </c>
      <c r="H59" s="47">
        <v>0</v>
      </c>
      <c r="I59" s="13">
        <v>3741.43</v>
      </c>
      <c r="J59" s="13">
        <v>3741.43</v>
      </c>
      <c r="K59" s="13">
        <v>3741.43</v>
      </c>
      <c r="L59" s="13">
        <v>3741.43</v>
      </c>
      <c r="M59" s="13">
        <v>3741.43</v>
      </c>
      <c r="N59" s="13">
        <v>3741.43</v>
      </c>
      <c r="O59" s="13">
        <v>3741.43</v>
      </c>
      <c r="P59" s="13">
        <v>3741.43</v>
      </c>
      <c r="Q59" s="33">
        <f>SUM(E59:P59)</f>
        <v>29931.439999999999</v>
      </c>
    </row>
    <row r="60" spans="1:17" s="10" customFormat="1">
      <c r="A60" s="26"/>
      <c r="B60" s="26"/>
      <c r="C60" s="26"/>
      <c r="D60" s="27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34" t="s">
        <v>8</v>
      </c>
      <c r="Q60" s="35">
        <f>SUM(Q55:Q59)</f>
        <v>179588.63999999998</v>
      </c>
    </row>
    <row r="61" spans="1:17" s="10" customFormat="1">
      <c r="A61" s="26"/>
      <c r="B61" s="26"/>
      <c r="C61" s="26"/>
      <c r="D61" s="27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9"/>
    </row>
    <row r="62" spans="1:17" s="10" customFormat="1" ht="20.25">
      <c r="A62" s="68" t="s">
        <v>69</v>
      </c>
      <c r="B62" s="69"/>
      <c r="C62" s="69"/>
      <c r="D62" s="69"/>
      <c r="E62" s="49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1"/>
    </row>
    <row r="63" spans="1:17" s="10" customFormat="1">
      <c r="A63" s="26"/>
      <c r="B63" s="26"/>
      <c r="C63" s="26"/>
      <c r="D63" s="27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9"/>
    </row>
    <row r="64" spans="1:17" s="10" customFormat="1">
      <c r="A64" s="54" t="s">
        <v>74</v>
      </c>
      <c r="B64" s="54" t="s">
        <v>75</v>
      </c>
      <c r="C64" s="54" t="s">
        <v>53</v>
      </c>
      <c r="D64" s="46" t="s">
        <v>0</v>
      </c>
      <c r="E64" s="55">
        <v>44197</v>
      </c>
      <c r="F64" s="55">
        <v>44228</v>
      </c>
      <c r="G64" s="55">
        <v>44256</v>
      </c>
      <c r="H64" s="55">
        <v>44287</v>
      </c>
      <c r="I64" s="55">
        <v>44317</v>
      </c>
      <c r="J64" s="55">
        <v>44348</v>
      </c>
      <c r="K64" s="55">
        <v>44378</v>
      </c>
      <c r="L64" s="55">
        <v>44409</v>
      </c>
      <c r="M64" s="55">
        <v>44440</v>
      </c>
      <c r="N64" s="55">
        <v>44470</v>
      </c>
      <c r="O64" s="55">
        <v>44501</v>
      </c>
      <c r="P64" s="55">
        <v>44531</v>
      </c>
      <c r="Q64" s="46" t="s">
        <v>1</v>
      </c>
    </row>
    <row r="65" spans="1:17" s="10" customFormat="1">
      <c r="A65" s="21" t="s">
        <v>4</v>
      </c>
      <c r="B65" s="1" t="s">
        <v>38</v>
      </c>
      <c r="C65" s="1" t="s">
        <v>39</v>
      </c>
      <c r="D65" s="4" t="s">
        <v>23</v>
      </c>
      <c r="E65" s="20">
        <v>3741.43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14">
        <f t="shared" ref="Q65:Q70" si="8">SUM(E65:P65)</f>
        <v>3741.43</v>
      </c>
    </row>
    <row r="66" spans="1:17" s="10" customFormat="1">
      <c r="A66" s="2" t="s">
        <v>5</v>
      </c>
      <c r="B66" s="1" t="s">
        <v>43</v>
      </c>
      <c r="C66" s="1" t="s">
        <v>37</v>
      </c>
      <c r="D66" s="4" t="s">
        <v>24</v>
      </c>
      <c r="E66" s="13">
        <v>3741.43</v>
      </c>
      <c r="F66" s="13">
        <v>3741.43</v>
      </c>
      <c r="G66" s="13">
        <v>3741.43</v>
      </c>
      <c r="H66" s="13">
        <v>3741.43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30">
        <f t="shared" si="8"/>
        <v>14965.72</v>
      </c>
    </row>
    <row r="67" spans="1:17" s="10" customFormat="1">
      <c r="A67" s="2" t="s">
        <v>6</v>
      </c>
      <c r="B67" s="1" t="s">
        <v>41</v>
      </c>
      <c r="C67" s="1" t="s">
        <v>42</v>
      </c>
      <c r="D67" s="4" t="s">
        <v>25</v>
      </c>
      <c r="E67" s="13">
        <v>3741.43</v>
      </c>
      <c r="F67" s="13">
        <v>3741.43</v>
      </c>
      <c r="G67" s="13">
        <v>3741.43</v>
      </c>
      <c r="H67" s="13">
        <v>3741.43</v>
      </c>
      <c r="I67" s="13">
        <v>3741.43</v>
      </c>
      <c r="J67" s="13">
        <v>3741.43</v>
      </c>
      <c r="K67" s="13">
        <v>3741.43</v>
      </c>
      <c r="L67" s="13">
        <v>3741.43</v>
      </c>
      <c r="M67" s="13">
        <v>3741.43</v>
      </c>
      <c r="N67" s="13">
        <v>3741.43</v>
      </c>
      <c r="O67" s="13">
        <v>3741.43</v>
      </c>
      <c r="P67" s="13">
        <v>3741.43</v>
      </c>
      <c r="Q67" s="30">
        <f t="shared" si="8"/>
        <v>44897.159999999996</v>
      </c>
    </row>
    <row r="68" spans="1:17" s="10" customFormat="1">
      <c r="A68" s="2" t="s">
        <v>7</v>
      </c>
      <c r="B68" s="3" t="s">
        <v>57</v>
      </c>
      <c r="C68" s="1" t="s">
        <v>40</v>
      </c>
      <c r="D68" s="4" t="s">
        <v>26</v>
      </c>
      <c r="E68" s="13">
        <v>3741.43</v>
      </c>
      <c r="F68" s="13">
        <v>3741.43</v>
      </c>
      <c r="G68" s="13">
        <v>3741.43</v>
      </c>
      <c r="H68" s="13">
        <v>3741.43</v>
      </c>
      <c r="I68" s="13">
        <v>3741.43</v>
      </c>
      <c r="J68" s="13">
        <v>3741.43</v>
      </c>
      <c r="K68" s="13">
        <v>3741.43</v>
      </c>
      <c r="L68" s="13">
        <v>3741.43</v>
      </c>
      <c r="M68" s="13">
        <v>3741.43</v>
      </c>
      <c r="N68" s="13">
        <v>3741.43</v>
      </c>
      <c r="O68" s="13">
        <v>3741.43</v>
      </c>
      <c r="P68" s="13">
        <v>3741.43</v>
      </c>
      <c r="Q68" s="30">
        <f t="shared" si="8"/>
        <v>44897.159999999996</v>
      </c>
    </row>
    <row r="69" spans="1:17" s="10" customFormat="1">
      <c r="A69" s="2" t="s">
        <v>9</v>
      </c>
      <c r="B69" s="42" t="s">
        <v>38</v>
      </c>
      <c r="C69" s="1" t="s">
        <v>39</v>
      </c>
      <c r="D69" s="4" t="s">
        <v>27</v>
      </c>
      <c r="E69" s="45">
        <v>0</v>
      </c>
      <c r="F69" s="13">
        <v>3741.43</v>
      </c>
      <c r="G69" s="13">
        <v>3741.43</v>
      </c>
      <c r="H69" s="13">
        <v>3741.43</v>
      </c>
      <c r="I69" s="13">
        <v>3741.43</v>
      </c>
      <c r="J69" s="13">
        <v>3741.43</v>
      </c>
      <c r="K69" s="13">
        <v>3741.43</v>
      </c>
      <c r="L69" s="13">
        <v>3741.43</v>
      </c>
      <c r="M69" s="13">
        <v>3741.43</v>
      </c>
      <c r="N69" s="13">
        <v>3741.43</v>
      </c>
      <c r="O69" s="13">
        <v>3741.43</v>
      </c>
      <c r="P69" s="13">
        <v>3741.43</v>
      </c>
      <c r="Q69" s="30">
        <f t="shared" si="8"/>
        <v>41155.729999999996</v>
      </c>
    </row>
    <row r="70" spans="1:17" s="10" customFormat="1">
      <c r="A70" s="2" t="s">
        <v>10</v>
      </c>
      <c r="B70" s="3" t="s">
        <v>58</v>
      </c>
      <c r="C70" s="43" t="s">
        <v>37</v>
      </c>
      <c r="D70" s="4" t="s">
        <v>28</v>
      </c>
      <c r="E70" s="45">
        <v>0</v>
      </c>
      <c r="F70" s="45">
        <v>0</v>
      </c>
      <c r="G70" s="45">
        <v>0</v>
      </c>
      <c r="H70" s="45">
        <v>0</v>
      </c>
      <c r="I70" s="13">
        <v>3741.43</v>
      </c>
      <c r="J70" s="13">
        <v>3741.43</v>
      </c>
      <c r="K70" s="13">
        <v>3741.43</v>
      </c>
      <c r="L70" s="13">
        <v>3741.43</v>
      </c>
      <c r="M70" s="13">
        <v>3741.43</v>
      </c>
      <c r="N70" s="13">
        <v>3741.43</v>
      </c>
      <c r="O70" s="13">
        <v>3741.43</v>
      </c>
      <c r="P70" s="13">
        <v>3741.43</v>
      </c>
      <c r="Q70" s="30">
        <f t="shared" si="8"/>
        <v>29931.439999999999</v>
      </c>
    </row>
    <row r="71" spans="1:17" s="10" customFormat="1">
      <c r="A71" s="26"/>
      <c r="B71" s="26"/>
      <c r="C71" s="26"/>
      <c r="D71" s="27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18" t="s">
        <v>8</v>
      </c>
      <c r="Q71" s="31">
        <f>SUM(Q65:Q70)</f>
        <v>179588.64</v>
      </c>
    </row>
    <row r="72" spans="1:17" s="10" customFormat="1">
      <c r="A72" s="5"/>
      <c r="B72" s="5"/>
      <c r="C72" s="5"/>
      <c r="D72" s="5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s="10" customFormat="1" ht="20.25">
      <c r="A73" s="68" t="s">
        <v>70</v>
      </c>
      <c r="B73" s="69"/>
      <c r="C73" s="69"/>
      <c r="D73" s="69"/>
      <c r="E73" s="49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1"/>
    </row>
    <row r="74" spans="1:17" s="10" customFormat="1">
      <c r="A74" s="19"/>
      <c r="B74" s="19"/>
      <c r="C74" s="19"/>
      <c r="D74" s="5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s="10" customFormat="1">
      <c r="A75" s="54" t="s">
        <v>74</v>
      </c>
      <c r="B75" s="54" t="s">
        <v>75</v>
      </c>
      <c r="C75" s="54" t="s">
        <v>53</v>
      </c>
      <c r="D75" s="46" t="s">
        <v>0</v>
      </c>
      <c r="E75" s="55">
        <v>43831</v>
      </c>
      <c r="F75" s="55">
        <v>43862</v>
      </c>
      <c r="G75" s="55">
        <v>43891</v>
      </c>
      <c r="H75" s="55">
        <v>43922</v>
      </c>
      <c r="I75" s="55">
        <v>43952</v>
      </c>
      <c r="J75" s="55">
        <v>43983</v>
      </c>
      <c r="K75" s="55">
        <v>44013</v>
      </c>
      <c r="L75" s="55">
        <v>44044</v>
      </c>
      <c r="M75" s="55">
        <v>44075</v>
      </c>
      <c r="N75" s="55">
        <v>44105</v>
      </c>
      <c r="O75" s="55">
        <v>44136</v>
      </c>
      <c r="P75" s="55">
        <v>44166</v>
      </c>
      <c r="Q75" s="46" t="s">
        <v>1</v>
      </c>
    </row>
    <row r="76" spans="1:17" s="10" customFormat="1">
      <c r="A76" s="21" t="s">
        <v>2</v>
      </c>
      <c r="B76" s="1" t="s">
        <v>44</v>
      </c>
      <c r="C76" s="1" t="s">
        <v>37</v>
      </c>
      <c r="D76" s="4" t="s">
        <v>30</v>
      </c>
      <c r="E76" s="13">
        <v>3741.43</v>
      </c>
      <c r="F76" s="13">
        <v>3741.43</v>
      </c>
      <c r="G76" s="13">
        <v>3741.43</v>
      </c>
      <c r="H76" s="13">
        <v>3741.43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Q76" s="14">
        <f t="shared" ref="Q76:Q81" si="9">SUM(E76:P76)</f>
        <v>14965.72</v>
      </c>
    </row>
    <row r="77" spans="1:17" s="10" customFormat="1">
      <c r="A77" s="2" t="s">
        <v>3</v>
      </c>
      <c r="B77" s="7" t="s">
        <v>56</v>
      </c>
      <c r="C77" s="1" t="s">
        <v>40</v>
      </c>
      <c r="D77" s="4" t="s">
        <v>29</v>
      </c>
      <c r="E77" s="13">
        <v>3741.43</v>
      </c>
      <c r="F77" s="13">
        <v>3741.43</v>
      </c>
      <c r="G77" s="13">
        <v>3741.43</v>
      </c>
      <c r="H77" s="13">
        <v>3741.43</v>
      </c>
      <c r="I77" s="13">
        <v>3741.43</v>
      </c>
      <c r="J77" s="13">
        <v>3741.43</v>
      </c>
      <c r="K77" s="13">
        <v>3741.43</v>
      </c>
      <c r="L77" s="13">
        <v>3741.43</v>
      </c>
      <c r="M77" s="13">
        <v>3741.43</v>
      </c>
      <c r="N77" s="45">
        <v>0</v>
      </c>
      <c r="O77" s="45">
        <v>0</v>
      </c>
      <c r="P77" s="45">
        <v>0</v>
      </c>
      <c r="Q77" s="14">
        <f t="shared" si="9"/>
        <v>33672.869999999995</v>
      </c>
    </row>
    <row r="78" spans="1:17" s="10" customFormat="1">
      <c r="A78" s="2" t="s">
        <v>4</v>
      </c>
      <c r="B78" s="1" t="s">
        <v>38</v>
      </c>
      <c r="C78" s="1" t="s">
        <v>39</v>
      </c>
      <c r="D78" s="4" t="s">
        <v>23</v>
      </c>
      <c r="E78" s="13">
        <v>3741.43</v>
      </c>
      <c r="F78" s="13">
        <v>3741.43</v>
      </c>
      <c r="G78" s="13">
        <v>3741.43</v>
      </c>
      <c r="H78" s="13">
        <v>3741.43</v>
      </c>
      <c r="I78" s="13">
        <v>3741.43</v>
      </c>
      <c r="J78" s="13">
        <v>3741.43</v>
      </c>
      <c r="K78" s="13">
        <v>3741.43</v>
      </c>
      <c r="L78" s="13">
        <v>3741.43</v>
      </c>
      <c r="M78" s="13">
        <v>3741.43</v>
      </c>
      <c r="N78" s="13">
        <v>3741.43</v>
      </c>
      <c r="O78" s="13">
        <v>3741.43</v>
      </c>
      <c r="P78" s="13">
        <v>3741.43</v>
      </c>
      <c r="Q78" s="14">
        <f t="shared" si="9"/>
        <v>44897.159999999996</v>
      </c>
    </row>
    <row r="79" spans="1:17" s="10" customFormat="1">
      <c r="A79" s="2" t="s">
        <v>5</v>
      </c>
      <c r="B79" s="1" t="s">
        <v>43</v>
      </c>
      <c r="C79" s="1" t="s">
        <v>37</v>
      </c>
      <c r="D79" s="4" t="s">
        <v>24</v>
      </c>
      <c r="E79" s="45">
        <v>0</v>
      </c>
      <c r="F79" s="45">
        <v>0</v>
      </c>
      <c r="G79" s="45">
        <v>0</v>
      </c>
      <c r="H79" s="45">
        <v>0</v>
      </c>
      <c r="I79" s="13">
        <v>3741.43</v>
      </c>
      <c r="J79" s="13">
        <v>3741.43</v>
      </c>
      <c r="K79" s="13">
        <v>3741.43</v>
      </c>
      <c r="L79" s="13">
        <v>3741.43</v>
      </c>
      <c r="M79" s="13">
        <v>3741.43</v>
      </c>
      <c r="N79" s="13">
        <v>3741.43</v>
      </c>
      <c r="O79" s="13">
        <v>3741.43</v>
      </c>
      <c r="P79" s="13">
        <v>3741.43</v>
      </c>
      <c r="Q79" s="14">
        <f t="shared" si="9"/>
        <v>29931.439999999999</v>
      </c>
    </row>
    <row r="80" spans="1:17" s="10" customFormat="1">
      <c r="A80" s="2" t="s">
        <v>6</v>
      </c>
      <c r="B80" s="1" t="s">
        <v>41</v>
      </c>
      <c r="C80" s="1" t="s">
        <v>42</v>
      </c>
      <c r="D80" s="4" t="s">
        <v>25</v>
      </c>
      <c r="E80" s="13">
        <v>3741.43</v>
      </c>
      <c r="F80" s="13">
        <v>3741.43</v>
      </c>
      <c r="G80" s="13">
        <v>3741.43</v>
      </c>
      <c r="H80" s="13">
        <v>3741.43</v>
      </c>
      <c r="I80" s="13">
        <v>3741.43</v>
      </c>
      <c r="J80" s="13">
        <v>3741.43</v>
      </c>
      <c r="K80" s="13">
        <v>3741.43</v>
      </c>
      <c r="L80" s="13">
        <v>3741.43</v>
      </c>
      <c r="M80" s="13">
        <v>3741.43</v>
      </c>
      <c r="N80" s="13">
        <v>3741.43</v>
      </c>
      <c r="O80" s="13">
        <v>3741.43</v>
      </c>
      <c r="P80" s="13">
        <v>3741.43</v>
      </c>
      <c r="Q80" s="14">
        <f t="shared" si="9"/>
        <v>44897.159999999996</v>
      </c>
    </row>
    <row r="81" spans="1:17" s="10" customFormat="1">
      <c r="A81" s="2" t="s">
        <v>7</v>
      </c>
      <c r="B81" s="3" t="s">
        <v>57</v>
      </c>
      <c r="C81" s="1" t="s">
        <v>40</v>
      </c>
      <c r="D81" s="4" t="s">
        <v>26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5">
        <v>0</v>
      </c>
      <c r="N81" s="13">
        <v>3741.43</v>
      </c>
      <c r="O81" s="13">
        <v>3741.43</v>
      </c>
      <c r="P81" s="13">
        <v>3741.43</v>
      </c>
      <c r="Q81" s="14">
        <f t="shared" si="9"/>
        <v>11224.289999999999</v>
      </c>
    </row>
    <row r="82" spans="1:17" s="10" customFormat="1">
      <c r="A82" s="22"/>
      <c r="B82" s="22"/>
      <c r="C82" s="22"/>
      <c r="D82" s="23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18" t="s">
        <v>8</v>
      </c>
      <c r="Q82" s="25">
        <f>SUM(Q107:Q110)</f>
        <v>167212.90999999997</v>
      </c>
    </row>
    <row r="83" spans="1:17" s="10" customForma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s="10" customFormat="1" ht="20.25">
      <c r="A84" s="68" t="s">
        <v>71</v>
      </c>
      <c r="B84" s="69"/>
      <c r="C84" s="69"/>
      <c r="D84" s="69"/>
      <c r="E84" s="49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1"/>
    </row>
    <row r="85" spans="1:17" s="10" customForma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s="10" customFormat="1">
      <c r="A86" s="54" t="s">
        <v>74</v>
      </c>
      <c r="B86" s="54" t="s">
        <v>75</v>
      </c>
      <c r="C86" s="54" t="s">
        <v>53</v>
      </c>
      <c r="D86" s="46" t="s">
        <v>0</v>
      </c>
      <c r="E86" s="55">
        <v>43466</v>
      </c>
      <c r="F86" s="55">
        <v>43497</v>
      </c>
      <c r="G86" s="55">
        <v>43525</v>
      </c>
      <c r="H86" s="55">
        <v>43556</v>
      </c>
      <c r="I86" s="55">
        <v>43586</v>
      </c>
      <c r="J86" s="55">
        <v>43617</v>
      </c>
      <c r="K86" s="55">
        <v>43647</v>
      </c>
      <c r="L86" s="55">
        <v>43678</v>
      </c>
      <c r="M86" s="55">
        <v>43709</v>
      </c>
      <c r="N86" s="55">
        <v>43739</v>
      </c>
      <c r="O86" s="55">
        <v>43770</v>
      </c>
      <c r="P86" s="55">
        <v>43800</v>
      </c>
      <c r="Q86" s="46" t="s">
        <v>1</v>
      </c>
    </row>
    <row r="87" spans="1:17" s="10" customFormat="1">
      <c r="A87" s="11" t="s">
        <v>2</v>
      </c>
      <c r="B87" s="1" t="s">
        <v>44</v>
      </c>
      <c r="C87" s="1" t="s">
        <v>37</v>
      </c>
      <c r="D87" s="4" t="s">
        <v>30</v>
      </c>
      <c r="E87" s="12">
        <v>3741.43</v>
      </c>
      <c r="F87" s="13">
        <v>3741.43</v>
      </c>
      <c r="G87" s="13">
        <v>3741.43</v>
      </c>
      <c r="H87" s="13">
        <v>3741.43</v>
      </c>
      <c r="I87" s="13">
        <v>3741.43</v>
      </c>
      <c r="J87" s="13">
        <v>3741.43</v>
      </c>
      <c r="K87" s="13">
        <v>3741.43</v>
      </c>
      <c r="L87" s="13">
        <v>3741.43</v>
      </c>
      <c r="M87" s="13">
        <v>3741.43</v>
      </c>
      <c r="N87" s="13">
        <v>3741.43</v>
      </c>
      <c r="O87" s="13">
        <v>3741.43</v>
      </c>
      <c r="P87" s="13">
        <v>3741.43</v>
      </c>
      <c r="Q87" s="14">
        <f t="shared" ref="Q87:Q91" si="10">SUM(E87:P87)</f>
        <v>44897.159999999996</v>
      </c>
    </row>
    <row r="88" spans="1:17" s="10" customFormat="1">
      <c r="A88" s="15" t="s">
        <v>3</v>
      </c>
      <c r="B88" s="7" t="s">
        <v>56</v>
      </c>
      <c r="C88" s="1" t="s">
        <v>40</v>
      </c>
      <c r="D88" s="4" t="s">
        <v>29</v>
      </c>
      <c r="E88" s="12">
        <v>3741.43</v>
      </c>
      <c r="F88" s="13">
        <v>3741.43</v>
      </c>
      <c r="G88" s="13">
        <v>3741.43</v>
      </c>
      <c r="H88" s="13">
        <v>3741.43</v>
      </c>
      <c r="I88" s="13">
        <v>3741.43</v>
      </c>
      <c r="J88" s="13">
        <v>3741.43</v>
      </c>
      <c r="K88" s="13">
        <v>3741.43</v>
      </c>
      <c r="L88" s="13">
        <v>3741.43</v>
      </c>
      <c r="M88" s="13">
        <v>3741.43</v>
      </c>
      <c r="N88" s="13">
        <v>3741.43</v>
      </c>
      <c r="O88" s="13">
        <v>3741.43</v>
      </c>
      <c r="P88" s="13">
        <v>3741.43</v>
      </c>
      <c r="Q88" s="14">
        <f t="shared" si="10"/>
        <v>44897.159999999996</v>
      </c>
    </row>
    <row r="89" spans="1:17" s="10" customFormat="1">
      <c r="A89" s="15" t="s">
        <v>4</v>
      </c>
      <c r="B89" s="1" t="s">
        <v>38</v>
      </c>
      <c r="C89" s="1" t="s">
        <v>39</v>
      </c>
      <c r="D89" s="4" t="s">
        <v>23</v>
      </c>
      <c r="E89" s="44">
        <v>0</v>
      </c>
      <c r="F89" s="45">
        <v>0</v>
      </c>
      <c r="G89" s="45">
        <v>0</v>
      </c>
      <c r="H89" s="45">
        <v>0</v>
      </c>
      <c r="I89" s="13">
        <v>3741.43</v>
      </c>
      <c r="J89" s="13">
        <v>3741.43</v>
      </c>
      <c r="K89" s="13">
        <v>3741.43</v>
      </c>
      <c r="L89" s="13">
        <v>3741.43</v>
      </c>
      <c r="M89" s="13">
        <v>3741.43</v>
      </c>
      <c r="N89" s="13">
        <v>3741.43</v>
      </c>
      <c r="O89" s="13">
        <v>3741.43</v>
      </c>
      <c r="P89" s="13">
        <v>3741.43</v>
      </c>
      <c r="Q89" s="14">
        <f t="shared" si="10"/>
        <v>29931.439999999999</v>
      </c>
    </row>
    <row r="90" spans="1:17" s="10" customFormat="1">
      <c r="A90" s="15" t="s">
        <v>45</v>
      </c>
      <c r="B90" s="1" t="s">
        <v>47</v>
      </c>
      <c r="C90" s="1" t="s">
        <v>52</v>
      </c>
      <c r="D90" s="6" t="s">
        <v>46</v>
      </c>
      <c r="E90" s="12">
        <v>3741.43</v>
      </c>
      <c r="F90" s="13">
        <v>3741.43</v>
      </c>
      <c r="G90" s="13">
        <v>3741.43</v>
      </c>
      <c r="H90" s="13">
        <v>3741.43</v>
      </c>
      <c r="I90" s="45">
        <v>0</v>
      </c>
      <c r="J90" s="45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  <c r="P90" s="45">
        <v>0</v>
      </c>
      <c r="Q90" s="14">
        <f t="shared" si="10"/>
        <v>14965.72</v>
      </c>
    </row>
    <row r="91" spans="1:17" s="10" customFormat="1">
      <c r="A91" s="15" t="s">
        <v>6</v>
      </c>
      <c r="B91" s="1" t="s">
        <v>41</v>
      </c>
      <c r="C91" s="1" t="s">
        <v>42</v>
      </c>
      <c r="D91" s="4" t="s">
        <v>25</v>
      </c>
      <c r="E91" s="44">
        <v>0</v>
      </c>
      <c r="F91" s="45">
        <v>0</v>
      </c>
      <c r="G91" s="45">
        <v>0</v>
      </c>
      <c r="H91" s="45">
        <v>0</v>
      </c>
      <c r="I91" s="13">
        <v>3741.43</v>
      </c>
      <c r="J91" s="13">
        <v>3741.43</v>
      </c>
      <c r="K91" s="13">
        <v>3741.43</v>
      </c>
      <c r="L91" s="13">
        <v>3741.43</v>
      </c>
      <c r="M91" s="13">
        <v>3741.43</v>
      </c>
      <c r="N91" s="13">
        <v>3741.43</v>
      </c>
      <c r="O91" s="13">
        <v>3741.43</v>
      </c>
      <c r="P91" s="13">
        <v>3741.43</v>
      </c>
      <c r="Q91" s="14">
        <f t="shared" si="10"/>
        <v>29931.439999999999</v>
      </c>
    </row>
    <row r="92" spans="1:17" s="10" customFormat="1">
      <c r="A92" s="15" t="s">
        <v>48</v>
      </c>
      <c r="B92" s="3" t="s">
        <v>57</v>
      </c>
      <c r="C92" s="1" t="s">
        <v>40</v>
      </c>
      <c r="D92" s="4" t="s">
        <v>49</v>
      </c>
      <c r="E92" s="12">
        <v>3741.43</v>
      </c>
      <c r="F92" s="13">
        <v>3741.43</v>
      </c>
      <c r="G92" s="13">
        <v>3741.43</v>
      </c>
      <c r="H92" s="13">
        <v>3741.43</v>
      </c>
      <c r="I92" s="45">
        <v>0</v>
      </c>
      <c r="J92" s="45">
        <v>0</v>
      </c>
      <c r="K92" s="45">
        <v>0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14">
        <f>SUM(E92:P92)</f>
        <v>14965.72</v>
      </c>
    </row>
    <row r="93" spans="1:17" s="10" customFormat="1">
      <c r="A93" s="5"/>
      <c r="B93" s="5"/>
      <c r="C93" s="5"/>
      <c r="D93" s="5"/>
      <c r="E93" s="16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8" t="s">
        <v>8</v>
      </c>
      <c r="Q93" s="25">
        <f>SUM(Q87:Q92)</f>
        <v>179588.63999999998</v>
      </c>
    </row>
    <row r="94" spans="1:17" s="10" customForma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s="10" customFormat="1" ht="20.25">
      <c r="A95" s="68" t="s">
        <v>72</v>
      </c>
      <c r="B95" s="69"/>
      <c r="C95" s="69"/>
      <c r="D95" s="69"/>
      <c r="E95" s="49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1"/>
    </row>
    <row r="96" spans="1:17" s="10" customForma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s="10" customFormat="1">
      <c r="A97" s="54" t="s">
        <v>74</v>
      </c>
      <c r="B97" s="54" t="s">
        <v>75</v>
      </c>
      <c r="C97" s="54" t="s">
        <v>53</v>
      </c>
      <c r="D97" s="46" t="s">
        <v>0</v>
      </c>
      <c r="E97" s="55">
        <v>43101</v>
      </c>
      <c r="F97" s="55">
        <v>43132</v>
      </c>
      <c r="G97" s="55">
        <v>43160</v>
      </c>
      <c r="H97" s="55">
        <v>43191</v>
      </c>
      <c r="I97" s="55">
        <v>43221</v>
      </c>
      <c r="J97" s="55">
        <v>43252</v>
      </c>
      <c r="K97" s="55">
        <v>43282</v>
      </c>
      <c r="L97" s="55">
        <v>43313</v>
      </c>
      <c r="M97" s="55">
        <v>43344</v>
      </c>
      <c r="N97" s="55">
        <v>43374</v>
      </c>
      <c r="O97" s="55">
        <v>43405</v>
      </c>
      <c r="P97" s="55">
        <v>43435</v>
      </c>
      <c r="Q97" s="46" t="s">
        <v>1</v>
      </c>
    </row>
    <row r="98" spans="1:17" s="10" customFormat="1">
      <c r="A98" s="11" t="s">
        <v>2</v>
      </c>
      <c r="B98" s="1" t="s">
        <v>44</v>
      </c>
      <c r="C98" s="1" t="s">
        <v>37</v>
      </c>
      <c r="D98" s="4" t="s">
        <v>30</v>
      </c>
      <c r="E98" s="12">
        <v>3453.57</v>
      </c>
      <c r="F98" s="12">
        <v>3453.57</v>
      </c>
      <c r="G98" s="12">
        <v>3165.71</v>
      </c>
      <c r="H98" s="12">
        <v>3165.71</v>
      </c>
      <c r="I98" s="12">
        <v>3165.71</v>
      </c>
      <c r="J98" s="12">
        <v>3165.71</v>
      </c>
      <c r="K98" s="13">
        <v>3741.43</v>
      </c>
      <c r="L98" s="13">
        <v>3741.43</v>
      </c>
      <c r="M98" s="13">
        <v>3741.43</v>
      </c>
      <c r="N98" s="13">
        <v>3741.43</v>
      </c>
      <c r="O98" s="13">
        <v>3741.43</v>
      </c>
      <c r="P98" s="13">
        <v>3741.43</v>
      </c>
      <c r="Q98" s="14">
        <f t="shared" ref="Q98:Q100" si="11">SUM(E98:P98)</f>
        <v>42018.559999999998</v>
      </c>
    </row>
    <row r="99" spans="1:17" s="10" customFormat="1">
      <c r="A99" s="15" t="s">
        <v>45</v>
      </c>
      <c r="B99" s="1" t="s">
        <v>47</v>
      </c>
      <c r="C99" s="1" t="s">
        <v>52</v>
      </c>
      <c r="D99" s="6" t="s">
        <v>46</v>
      </c>
      <c r="E99" s="12">
        <v>3453.57</v>
      </c>
      <c r="F99" s="12">
        <v>3453.57</v>
      </c>
      <c r="G99" s="12">
        <v>3165.71</v>
      </c>
      <c r="H99" s="12">
        <v>3165.71</v>
      </c>
      <c r="I99" s="12">
        <v>3165.71</v>
      </c>
      <c r="J99" s="12">
        <v>3165.71</v>
      </c>
      <c r="K99" s="13">
        <v>3741.43</v>
      </c>
      <c r="L99" s="13">
        <v>3741.43</v>
      </c>
      <c r="M99" s="13">
        <v>3741.43</v>
      </c>
      <c r="N99" s="13">
        <v>3741.43</v>
      </c>
      <c r="O99" s="13">
        <v>3741.43</v>
      </c>
      <c r="P99" s="13">
        <v>3741.43</v>
      </c>
      <c r="Q99" s="14">
        <f t="shared" si="11"/>
        <v>42018.559999999998</v>
      </c>
    </row>
    <row r="100" spans="1:17" s="10" customFormat="1">
      <c r="A100" s="15" t="s">
        <v>3</v>
      </c>
      <c r="B100" s="7" t="s">
        <v>56</v>
      </c>
      <c r="C100" s="1" t="s">
        <v>40</v>
      </c>
      <c r="D100" s="4" t="s">
        <v>29</v>
      </c>
      <c r="E100" s="12">
        <v>3453.57</v>
      </c>
      <c r="F100" s="12">
        <v>3453.57</v>
      </c>
      <c r="G100" s="12">
        <v>3165.71</v>
      </c>
      <c r="H100" s="12">
        <v>3165.71</v>
      </c>
      <c r="I100" s="12">
        <v>3165.71</v>
      </c>
      <c r="J100" s="12">
        <v>3165.71</v>
      </c>
      <c r="K100" s="13">
        <v>3741.43</v>
      </c>
      <c r="L100" s="13">
        <v>3741.43</v>
      </c>
      <c r="M100" s="13">
        <v>3741.43</v>
      </c>
      <c r="N100" s="13">
        <v>3741.43</v>
      </c>
      <c r="O100" s="13">
        <v>3741.43</v>
      </c>
      <c r="P100" s="13">
        <v>3741.43</v>
      </c>
      <c r="Q100" s="14">
        <f t="shared" si="11"/>
        <v>42018.559999999998</v>
      </c>
    </row>
    <row r="101" spans="1:17" s="10" customFormat="1">
      <c r="A101" s="15" t="s">
        <v>48</v>
      </c>
      <c r="B101" s="3" t="s">
        <v>57</v>
      </c>
      <c r="C101" s="1" t="s">
        <v>40</v>
      </c>
      <c r="D101" s="4" t="s">
        <v>49</v>
      </c>
      <c r="E101" s="12">
        <v>3453.57</v>
      </c>
      <c r="F101" s="12">
        <v>3453.57</v>
      </c>
      <c r="G101" s="12">
        <v>3165.71</v>
      </c>
      <c r="H101" s="12">
        <v>3165.71</v>
      </c>
      <c r="I101" s="12">
        <v>3165.71</v>
      </c>
      <c r="J101" s="12">
        <v>3165.71</v>
      </c>
      <c r="K101" s="13">
        <v>3741.43</v>
      </c>
      <c r="L101" s="13">
        <v>3741.43</v>
      </c>
      <c r="M101" s="13">
        <v>3741.43</v>
      </c>
      <c r="N101" s="13">
        <v>3741.43</v>
      </c>
      <c r="O101" s="13">
        <v>3741.43</v>
      </c>
      <c r="P101" s="13">
        <v>3741.43</v>
      </c>
      <c r="Q101" s="14">
        <f>SUM(E101:P101)</f>
        <v>42018.559999999998</v>
      </c>
    </row>
    <row r="102" spans="1:17" s="10" customFormat="1">
      <c r="A102" s="16"/>
      <c r="B102" s="16"/>
      <c r="C102" s="16"/>
      <c r="D102" s="16"/>
      <c r="E102" s="16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8" t="s">
        <v>8</v>
      </c>
      <c r="Q102" s="25">
        <f>SUM(Q98:Q101)</f>
        <v>168074.23999999999</v>
      </c>
    </row>
    <row r="104" spans="1:17" s="10" customFormat="1" ht="20.25">
      <c r="A104" s="68" t="s">
        <v>73</v>
      </c>
      <c r="B104" s="69"/>
      <c r="C104" s="69"/>
      <c r="D104" s="69"/>
      <c r="E104" s="49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1"/>
    </row>
    <row r="105" spans="1:17" s="10" customForma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s="10" customFormat="1">
      <c r="A106" s="54" t="s">
        <v>74</v>
      </c>
      <c r="B106" s="54" t="s">
        <v>75</v>
      </c>
      <c r="C106" s="54" t="s">
        <v>53</v>
      </c>
      <c r="D106" s="46" t="s">
        <v>0</v>
      </c>
      <c r="E106" s="55">
        <v>42736</v>
      </c>
      <c r="F106" s="55">
        <v>42767</v>
      </c>
      <c r="G106" s="55">
        <v>42795</v>
      </c>
      <c r="H106" s="55">
        <v>42826</v>
      </c>
      <c r="I106" s="55">
        <v>42856</v>
      </c>
      <c r="J106" s="55">
        <v>42887</v>
      </c>
      <c r="K106" s="55">
        <v>42917</v>
      </c>
      <c r="L106" s="55">
        <v>42948</v>
      </c>
      <c r="M106" s="55">
        <v>42979</v>
      </c>
      <c r="N106" s="55">
        <v>43009</v>
      </c>
      <c r="O106" s="55">
        <v>43040</v>
      </c>
      <c r="P106" s="55">
        <v>43070</v>
      </c>
      <c r="Q106" s="46" t="s">
        <v>1</v>
      </c>
    </row>
    <row r="107" spans="1:17" s="10" customFormat="1">
      <c r="A107" s="11" t="s">
        <v>2</v>
      </c>
      <c r="B107" s="1" t="s">
        <v>44</v>
      </c>
      <c r="C107" s="1" t="s">
        <v>37</v>
      </c>
      <c r="D107" s="4" t="s">
        <v>30</v>
      </c>
      <c r="E107" s="44">
        <v>0</v>
      </c>
      <c r="F107" s="13">
        <v>3741.43</v>
      </c>
      <c r="G107" s="13">
        <v>3741.43</v>
      </c>
      <c r="H107" s="13">
        <v>3741.43</v>
      </c>
      <c r="I107" s="13">
        <v>3741.43</v>
      </c>
      <c r="J107" s="13">
        <v>3741.43</v>
      </c>
      <c r="K107" s="13">
        <v>3741.43</v>
      </c>
      <c r="L107" s="13">
        <v>3741.43</v>
      </c>
      <c r="M107" s="13">
        <v>3741.43</v>
      </c>
      <c r="N107" s="13">
        <v>3741.43</v>
      </c>
      <c r="O107" s="13">
        <v>3741.43</v>
      </c>
      <c r="P107" s="12">
        <v>3453.57</v>
      </c>
      <c r="Q107" s="14">
        <f t="shared" ref="Q107:Q110" si="12">SUM(E107:P107)</f>
        <v>40867.869999999995</v>
      </c>
    </row>
    <row r="108" spans="1:17" s="10" customFormat="1">
      <c r="A108" s="15" t="s">
        <v>45</v>
      </c>
      <c r="B108" s="1" t="s">
        <v>47</v>
      </c>
      <c r="C108" s="1" t="s">
        <v>52</v>
      </c>
      <c r="D108" s="6" t="s">
        <v>46</v>
      </c>
      <c r="E108" s="12">
        <v>3741.43</v>
      </c>
      <c r="F108" s="13">
        <v>3741.43</v>
      </c>
      <c r="G108" s="13">
        <v>3741.43</v>
      </c>
      <c r="H108" s="13">
        <v>3741.43</v>
      </c>
      <c r="I108" s="13">
        <v>3741.43</v>
      </c>
      <c r="J108" s="13">
        <v>3741.43</v>
      </c>
      <c r="K108" s="13">
        <v>3741.43</v>
      </c>
      <c r="L108" s="13">
        <v>3741.43</v>
      </c>
      <c r="M108" s="13">
        <v>3741.43</v>
      </c>
      <c r="N108" s="13">
        <v>3741.43</v>
      </c>
      <c r="O108" s="13">
        <v>3741.43</v>
      </c>
      <c r="P108" s="12">
        <v>3453.57</v>
      </c>
      <c r="Q108" s="14">
        <f t="shared" si="12"/>
        <v>44609.299999999996</v>
      </c>
    </row>
    <row r="109" spans="1:17" s="10" customFormat="1">
      <c r="A109" s="15" t="s">
        <v>3</v>
      </c>
      <c r="B109" s="7" t="s">
        <v>56</v>
      </c>
      <c r="C109" s="1" t="s">
        <v>40</v>
      </c>
      <c r="D109" s="4" t="s">
        <v>29</v>
      </c>
      <c r="E109" s="44">
        <v>0</v>
      </c>
      <c r="F109" s="13">
        <v>3741.43</v>
      </c>
      <c r="G109" s="13">
        <v>3741.43</v>
      </c>
      <c r="H109" s="13">
        <v>3741.43</v>
      </c>
      <c r="I109" s="13">
        <v>3741.43</v>
      </c>
      <c r="J109" s="13">
        <v>3741.43</v>
      </c>
      <c r="K109" s="13">
        <v>3741.43</v>
      </c>
      <c r="L109" s="13">
        <v>3741.43</v>
      </c>
      <c r="M109" s="13">
        <v>3741.43</v>
      </c>
      <c r="N109" s="13">
        <v>3741.43</v>
      </c>
      <c r="O109" s="13">
        <v>3741.43</v>
      </c>
      <c r="P109" s="12">
        <v>3453.57</v>
      </c>
      <c r="Q109" s="14">
        <f t="shared" si="12"/>
        <v>40867.869999999995</v>
      </c>
    </row>
    <row r="110" spans="1:17" s="10" customFormat="1">
      <c r="A110" s="15" t="s">
        <v>48</v>
      </c>
      <c r="B110" s="3" t="s">
        <v>57</v>
      </c>
      <c r="C110" s="1" t="s">
        <v>40</v>
      </c>
      <c r="D110" s="4" t="s">
        <v>49</v>
      </c>
      <c r="E110" s="44">
        <v>0</v>
      </c>
      <c r="F110" s="13">
        <v>3741.43</v>
      </c>
      <c r="G110" s="13">
        <v>3741.43</v>
      </c>
      <c r="H110" s="13">
        <v>3741.43</v>
      </c>
      <c r="I110" s="13">
        <v>3741.43</v>
      </c>
      <c r="J110" s="13">
        <v>3741.43</v>
      </c>
      <c r="K110" s="13">
        <v>3741.43</v>
      </c>
      <c r="L110" s="13">
        <v>3741.43</v>
      </c>
      <c r="M110" s="13">
        <v>3741.43</v>
      </c>
      <c r="N110" s="13">
        <v>3741.43</v>
      </c>
      <c r="O110" s="13">
        <v>3741.43</v>
      </c>
      <c r="P110" s="12">
        <v>3453.57</v>
      </c>
      <c r="Q110" s="14">
        <f t="shared" si="12"/>
        <v>40867.869999999995</v>
      </c>
    </row>
    <row r="111" spans="1:17" s="10" customFormat="1">
      <c r="A111" s="16"/>
      <c r="B111" s="16"/>
      <c r="C111" s="16"/>
      <c r="D111" s="16"/>
      <c r="E111" s="16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8" t="s">
        <v>8</v>
      </c>
      <c r="Q111" s="25">
        <f>SUM(Q107:Q110)</f>
        <v>167212.90999999997</v>
      </c>
    </row>
  </sheetData>
  <mergeCells count="12">
    <mergeCell ref="A4:D4"/>
    <mergeCell ref="A6:D6"/>
    <mergeCell ref="A29:D29"/>
    <mergeCell ref="A41:D41"/>
    <mergeCell ref="A52:D52"/>
    <mergeCell ref="A18:D18"/>
    <mergeCell ref="A8:D8"/>
    <mergeCell ref="A62:D62"/>
    <mergeCell ref="A73:D73"/>
    <mergeCell ref="A84:D84"/>
    <mergeCell ref="A95:D95"/>
    <mergeCell ref="A104:D104"/>
  </mergeCells>
  <printOptions horizontalCentered="1"/>
  <pageMargins left="0.39370078740157483" right="0.39370078740157483" top="0.39370078740157483" bottom="0.39370078740157483" header="0" footer="0"/>
  <pageSetup paperSize="9" scale="44" fitToHeight="1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Luiz Lunga Batista</dc:creator>
  <cp:lastModifiedBy>Roberta Corseuil Carvalhaes</cp:lastModifiedBy>
  <cp:revision>1</cp:revision>
  <cp:lastPrinted>2025-01-07T20:36:03Z</cp:lastPrinted>
  <dcterms:created xsi:type="dcterms:W3CDTF">2024-01-19T13:49:43Z</dcterms:created>
  <dcterms:modified xsi:type="dcterms:W3CDTF">2026-06-02T16:28:59Z</dcterms:modified>
</cp:coreProperties>
</file>