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a.carvalhaes\Downloads\"/>
    </mc:Choice>
  </mc:AlternateContent>
  <bookViews>
    <workbookView xWindow="0" yWindow="0" windowWidth="20490" windowHeight="7530"/>
  </bookViews>
  <sheets>
    <sheet name="CONSAD" sheetId="1" r:id="rId1"/>
  </sheets>
  <calcPr calcId="162913"/>
</workbook>
</file>

<file path=xl/calcChain.xml><?xml version="1.0" encoding="utf-8"?>
<calcChain xmlns="http://schemas.openxmlformats.org/spreadsheetml/2006/main">
  <c r="Q15" i="1" l="1"/>
  <c r="Q10" i="1"/>
  <c r="Q27" i="1"/>
  <c r="H26" i="1"/>
  <c r="H25" i="1"/>
  <c r="H24" i="1"/>
  <c r="H23" i="1"/>
  <c r="J26" i="1"/>
  <c r="I26" i="1"/>
  <c r="J25" i="1"/>
  <c r="I25" i="1"/>
  <c r="J24" i="1"/>
  <c r="I24" i="1"/>
  <c r="J23" i="1"/>
  <c r="I23" i="1"/>
  <c r="J22" i="1"/>
  <c r="I22" i="1"/>
  <c r="H22" i="1"/>
  <c r="Q14" i="1"/>
  <c r="Q13" i="1"/>
  <c r="Q12" i="1"/>
  <c r="Q11" i="1"/>
  <c r="Q16" i="1" l="1"/>
  <c r="Q26" i="1"/>
  <c r="Q25" i="1"/>
  <c r="Q24" i="1"/>
  <c r="Q23" i="1"/>
  <c r="Q22" i="1"/>
  <c r="Q21" i="1"/>
  <c r="Q28" i="1" l="1"/>
  <c r="Q93" i="1"/>
  <c r="Q108" i="1" l="1"/>
  <c r="Q107" i="1"/>
  <c r="Q105" i="1"/>
  <c r="Q123" i="1"/>
  <c r="Q119" i="1"/>
  <c r="Q132" i="1"/>
  <c r="Q135" i="1"/>
  <c r="Q134" i="1"/>
  <c r="Q133" i="1"/>
  <c r="Q131" i="1"/>
  <c r="Q112" i="1"/>
  <c r="Q111" i="1"/>
  <c r="Q110" i="1"/>
  <c r="Q109" i="1"/>
  <c r="Q106" i="1"/>
  <c r="Q104" i="1"/>
  <c r="Q98" i="1"/>
  <c r="Q97" i="1"/>
  <c r="Q96" i="1"/>
  <c r="Q95" i="1"/>
  <c r="Q94" i="1"/>
  <c r="Q92" i="1"/>
  <c r="Q99" i="1" l="1"/>
  <c r="Q136" i="1"/>
  <c r="Q113" i="1"/>
  <c r="Q39" i="1"/>
  <c r="Q40" i="1"/>
  <c r="Q38" i="1"/>
  <c r="Q37" i="1"/>
  <c r="Q36" i="1"/>
  <c r="Q35" i="1"/>
  <c r="Q34" i="1"/>
  <c r="Q33" i="1"/>
  <c r="Q57" i="1"/>
  <c r="Q56" i="1"/>
  <c r="Q55" i="1"/>
  <c r="Q54" i="1"/>
  <c r="Q53" i="1"/>
  <c r="Q52" i="1"/>
  <c r="Q51" i="1"/>
  <c r="Q50" i="1"/>
  <c r="Q49" i="1"/>
  <c r="Q69" i="1"/>
  <c r="Q68" i="1"/>
  <c r="Q67" i="1"/>
  <c r="Q66" i="1"/>
  <c r="Q65" i="1"/>
  <c r="Q64" i="1"/>
  <c r="Q63" i="1"/>
  <c r="Q83" i="1"/>
  <c r="Q82" i="1"/>
  <c r="Q81" i="1"/>
  <c r="Q80" i="1"/>
  <c r="Q79" i="1"/>
  <c r="Q78" i="1"/>
  <c r="Q77" i="1"/>
  <c r="Q76" i="1"/>
  <c r="Q75" i="1"/>
  <c r="Q125" i="1"/>
  <c r="Q124" i="1"/>
  <c r="Q122" i="1"/>
  <c r="Q121" i="1"/>
  <c r="Q120" i="1"/>
  <c r="Q118" i="1"/>
  <c r="Q41" i="1" l="1"/>
  <c r="Q58" i="1"/>
  <c r="Q70" i="1"/>
  <c r="Q126" i="1"/>
  <c r="Q84" i="1"/>
</calcChain>
</file>

<file path=xl/sharedStrings.xml><?xml version="1.0" encoding="utf-8"?>
<sst xmlns="http://schemas.openxmlformats.org/spreadsheetml/2006/main" count="380" uniqueCount="123">
  <si>
    <t>CPF</t>
  </si>
  <si>
    <t>Total</t>
  </si>
  <si>
    <t>***.842.587-**</t>
  </si>
  <si>
    <t>***.421.816-**</t>
  </si>
  <si>
    <t>***.005.561-**</t>
  </si>
  <si>
    <t>***.325.267-**</t>
  </si>
  <si>
    <t>***.340.714-**</t>
  </si>
  <si>
    <t>***.048.967-**</t>
  </si>
  <si>
    <t>***.429.097-**</t>
  </si>
  <si>
    <t>***.393.257-**</t>
  </si>
  <si>
    <t>***.874.727-**</t>
  </si>
  <si>
    <t>***.012.405-**</t>
  </si>
  <si>
    <t>***.232.493-**</t>
  </si>
  <si>
    <t>***.828.197-**</t>
  </si>
  <si>
    <t>***.522.077-**</t>
  </si>
  <si>
    <t>***.656.438-**</t>
  </si>
  <si>
    <t>***.420.593-**</t>
  </si>
  <si>
    <t>***.974.788-**</t>
  </si>
  <si>
    <t>***.364.427-**</t>
  </si>
  <si>
    <t>***.113.121-**</t>
  </si>
  <si>
    <t>***.912.127-**</t>
  </si>
  <si>
    <t>Revista Rotary Brasil</t>
  </si>
  <si>
    <t>Presidente</t>
  </si>
  <si>
    <t>***.737.907-**</t>
  </si>
  <si>
    <t>Superintendente de Desenvolvimento Economico da Subsecretaria de Desenvolvimento Econômico</t>
  </si>
  <si>
    <t>Secretaria de Estado da Casa Civil e Desenvolvimento Econômico</t>
  </si>
  <si>
    <t>Analista de Infraestrutura - Coordenador-Geral de Desempenho Portuário</t>
  </si>
  <si>
    <t>Secretaria de Portos da Presidência da República</t>
  </si>
  <si>
    <t>***.498.600-**</t>
  </si>
  <si>
    <t>***.448.701-**</t>
  </si>
  <si>
    <t>Diretor dos Programas de Saneamento e Prevenção em Áreas de Risco do PAC</t>
  </si>
  <si>
    <t>Ministério do Planejamento</t>
  </si>
  <si>
    <t>***.495.067-**</t>
  </si>
  <si>
    <t>Diretor do Departamento Industrial da Companhia de Desenvolvimento Industrial - CODIN</t>
  </si>
  <si>
    <t>Estado do Rio de Janeiro</t>
  </si>
  <si>
    <t xml:space="preserve">Procurador Geral </t>
  </si>
  <si>
    <t>DNIT</t>
  </si>
  <si>
    <t>***.120.043-**</t>
  </si>
  <si>
    <t xml:space="preserve">Diretor do Departamento de Novas Outorgas e Políticas Regulatórias Portuárias </t>
  </si>
  <si>
    <t>Secretaria Nacional de Portos e Transportes Aquaviários</t>
  </si>
  <si>
    <t>Representante dos Empregados</t>
  </si>
  <si>
    <t xml:space="preserve">Companhia Docas do Rio de Janeiro </t>
  </si>
  <si>
    <t>***.348.907-**</t>
  </si>
  <si>
    <t xml:space="preserve">Sócio Gerente </t>
  </si>
  <si>
    <t>Max Linker Comércio Exterior e Serviço de Logística</t>
  </si>
  <si>
    <t xml:space="preserve">Sócio </t>
  </si>
  <si>
    <t>Conext Partners</t>
  </si>
  <si>
    <t xml:space="preserve">Assessora do Secretário Executivo </t>
  </si>
  <si>
    <t>Ministério da Infraestrutura</t>
  </si>
  <si>
    <t xml:space="preserve">Diretor do Departamento de  Navegação e Hidrovias </t>
  </si>
  <si>
    <t xml:space="preserve">Diretor de Fomento e Desenvolvimento de Infraestrutura </t>
  </si>
  <si>
    <t>Superintendente de Logística</t>
  </si>
  <si>
    <t>Secretaria de Estado de Transportes do Rio de Janeiro</t>
  </si>
  <si>
    <t xml:space="preserve">Diretor Presidente </t>
  </si>
  <si>
    <t>Instituto Nacional de Tecnologia da Informação - ITI</t>
  </si>
  <si>
    <t>Advogado</t>
  </si>
  <si>
    <t>XXX</t>
  </si>
  <si>
    <t>Associação Brasileira dos Terminais Portuários - ABTP</t>
  </si>
  <si>
    <t>Diretor do Departamento de Investimentos</t>
  </si>
  <si>
    <t>Secretaria Nacional de Aviação Civil do Ministério da Infraestrutura</t>
  </si>
  <si>
    <t xml:space="preserve">Chefe de Gabinete da Secretaria Executiva </t>
  </si>
  <si>
    <t xml:space="preserve">Ministério de Portos e Aeroportos </t>
  </si>
  <si>
    <t xml:space="preserve">Diretor do Departamento de Estruturação e Articulação de Parcerias </t>
  </si>
  <si>
    <t>Gestor de Integridade</t>
  </si>
  <si>
    <t>Agência Reguladora de Energia e Saneamento Básico do Estado do Rio de Janeiro</t>
  </si>
  <si>
    <t>Assessor da Ministra de Estado do Meio Ambiente</t>
  </si>
  <si>
    <t>Ministério do Meio Ambiente</t>
  </si>
  <si>
    <t>Ministério de Igualdade Racial</t>
  </si>
  <si>
    <t>Secretária Executiva do Ministério de Igualdade Racial</t>
  </si>
  <si>
    <t>Berith e Souto Advogados Associados</t>
  </si>
  <si>
    <t>Sócio-Gerente</t>
  </si>
  <si>
    <t>Schneider &amp; Cia Consultoria e Empreendimentos</t>
  </si>
  <si>
    <t>OBS.:</t>
  </si>
  <si>
    <t>Milton Ferreira Tito</t>
  </si>
  <si>
    <t>Paulo Renato Bastos Rodrigues Marques</t>
  </si>
  <si>
    <t>Jose Alfredo De Albuquerque E Silva</t>
  </si>
  <si>
    <t>Marcel Olivi Gonzaga Barbosa</t>
  </si>
  <si>
    <t>Marcelo Dreicon</t>
  </si>
  <si>
    <t>Julio Cesar Barbosa Melo</t>
  </si>
  <si>
    <t>Carlos Eduardo Collares Moreira Portella</t>
  </si>
  <si>
    <t>Fabio Lavor Teixeira</t>
  </si>
  <si>
    <t>Luiz Francisco De M. Barbosa</t>
  </si>
  <si>
    <t>Davi Emery Cade</t>
  </si>
  <si>
    <t>Mariana Pescatori Candido Da Silva</t>
  </si>
  <si>
    <t>Carlos Eduardo Collares M. Portella</t>
  </si>
  <si>
    <t>Dino Antunes Dias Batista</t>
  </si>
  <si>
    <t>Celia De Fatima Costa Ribeiro Daumas</t>
  </si>
  <si>
    <t>Rafael Magalhães Furtado</t>
  </si>
  <si>
    <t>Claudio De Jesus Marques Soares</t>
  </si>
  <si>
    <t>Carlos Roberto Fortner</t>
  </si>
  <si>
    <t>Berith José Citro L. Marques Santana</t>
  </si>
  <si>
    <t>Jesualdo Conceição Da Silva</t>
  </si>
  <si>
    <t>Eduardo Henn Bernardi</t>
  </si>
  <si>
    <t>Rui Gomes Da Silva Junior</t>
  </si>
  <si>
    <t>Ruy Flaks Schneider</t>
  </si>
  <si>
    <t>Thairyne Jessica Martins De Oliveira</t>
  </si>
  <si>
    <t>Jurandir Lemos Filho</t>
  </si>
  <si>
    <t>Luiz Antonio Correia De Carvalho</t>
  </si>
  <si>
    <t>Roberta Cristina Eugênio Santos Silva</t>
  </si>
  <si>
    <t>O Sr. Carlos Roberto Fortner foi nomeado Presidente do COAUD na Portaria CONSAD n° 379/2021, de 19/08/2021.</t>
  </si>
  <si>
    <t>O Sr. Jurandir Lemos Filho foi nomeado Presidente do COAUD na Deliberação CONSAD n° 028/2024, em sua 869a Reunião, de 11/03/2024.</t>
  </si>
  <si>
    <t>Remuneração CONSAD</t>
  </si>
  <si>
    <t xml:space="preserve"> -- 2023 --</t>
  </si>
  <si>
    <t xml:space="preserve"> -- 2022 --</t>
  </si>
  <si>
    <t xml:space="preserve"> -- 2021 --</t>
  </si>
  <si>
    <t xml:space="preserve"> -- 2020 --</t>
  </si>
  <si>
    <t xml:space="preserve"> -- 2017 --</t>
  </si>
  <si>
    <t xml:space="preserve"> -- 2024 --</t>
  </si>
  <si>
    <r>
      <t xml:space="preserve"> -- </t>
    </r>
    <r>
      <rPr>
        <b/>
        <sz val="14"/>
        <color theme="1"/>
        <rFont val="Arial"/>
        <family val="2"/>
      </rPr>
      <t>2018 --</t>
    </r>
  </si>
  <si>
    <r>
      <t xml:space="preserve"> -- </t>
    </r>
    <r>
      <rPr>
        <b/>
        <sz val="14"/>
        <rFont val="Arial"/>
        <family val="2"/>
      </rPr>
      <t>2019 --</t>
    </r>
  </si>
  <si>
    <t>O Sr. Carlos Roberto Fortner, Membro do COAUD e CONSAD, através do Termo de Opção, escolheu receber a remuneração a partir de Set/2021 como Membro do COAUD.</t>
  </si>
  <si>
    <t>O Sr. Jurandir Lemos Filho, Membro do COAUD e CONSAD, através do Termo de Opção, escolheu receber a remuneração a partir de Abr/2024 como Membro do COAUD.</t>
  </si>
  <si>
    <t>Os dados das colunas "Cargo/Função" e "Lotação" refletem o momento em que o membro foi nomeado para o conselho.</t>
  </si>
  <si>
    <t xml:space="preserve"> -- 2025 --</t>
  </si>
  <si>
    <t>NOME</t>
  </si>
  <si>
    <t>CARGO / FUNÇÃO</t>
  </si>
  <si>
    <t>LOTAÇÃO</t>
  </si>
  <si>
    <t xml:space="preserve"> -- 2026 --</t>
  </si>
  <si>
    <t>Victor Rosas Travancas</t>
  </si>
  <si>
    <t>***.977.937-**</t>
  </si>
  <si>
    <t>Conselheiro do Estado do Rio de Janeiro</t>
  </si>
  <si>
    <t>Secretaria de Estado da Casa Civil</t>
  </si>
  <si>
    <t>Atualizado em 02/06/2026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</si>
</sst>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$-416]&quot; &quot;#,##0.00&quot; &quot;;&quot;-&quot;[$R$-416]&quot; &quot;#,##0.00&quot; &quot;;[$R$-416]&quot; -&quot;00&quot; &quot;;&quot; &quot;@&quot; &quot;"/>
  </numFmts>
  <fonts count="27">
    <font>
      <sz val="10"/>
      <color theme="1"/>
      <name val="Liberation Sans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0"/>
      <color rgb="FF000000"/>
      <name val="Arial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3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ACB9CA"/>
        <bgColor rgb="FFACB9CA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Border="0" applyProtection="0"/>
    <xf numFmtId="0" fontId="3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2" fillId="0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4" fillId="0" borderId="0" applyNumberFormat="0" applyBorder="0" applyProtection="0"/>
  </cellStyleXfs>
  <cellXfs count="69">
    <xf numFmtId="0" fontId="0" fillId="0" borderId="0" xfId="0"/>
    <xf numFmtId="0" fontId="16" fillId="0" borderId="0" xfId="6" applyFont="1"/>
    <xf numFmtId="0" fontId="16" fillId="0" borderId="0" xfId="6" applyFont="1" applyAlignment="1">
      <alignment horizontal="center" vertical="center"/>
    </xf>
    <xf numFmtId="0" fontId="16" fillId="0" borderId="0" xfId="15" applyFont="1" applyFill="1" applyBorder="1" applyAlignment="1">
      <alignment horizontal="center" wrapText="1"/>
    </xf>
    <xf numFmtId="0" fontId="16" fillId="0" borderId="0" xfId="15" applyFont="1" applyFill="1" applyBorder="1" applyAlignment="1">
      <alignment wrapText="1"/>
    </xf>
    <xf numFmtId="164" fontId="16" fillId="0" borderId="0" xfId="15" applyNumberFormat="1" applyFont="1" applyFill="1" applyBorder="1" applyAlignment="1">
      <alignment horizontal="right" vertical="center" wrapText="1"/>
    </xf>
    <xf numFmtId="0" fontId="15" fillId="0" borderId="0" xfId="6" applyFont="1" applyFill="1" applyAlignment="1"/>
    <xf numFmtId="0" fontId="18" fillId="0" borderId="3" xfId="15" applyFont="1" applyFill="1" applyBorder="1" applyAlignment="1">
      <alignment wrapText="1"/>
    </xf>
    <xf numFmtId="0" fontId="18" fillId="0" borderId="3" xfId="15" applyFont="1" applyFill="1" applyBorder="1" applyAlignment="1">
      <alignment vertical="center" wrapText="1"/>
    </xf>
    <xf numFmtId="164" fontId="16" fillId="0" borderId="3" xfId="15" applyNumberFormat="1" applyFont="1" applyFill="1" applyBorder="1" applyAlignment="1">
      <alignment horizontal="right" vertical="center" wrapText="1"/>
    </xf>
    <xf numFmtId="0" fontId="19" fillId="11" borderId="3" xfId="0" applyFont="1" applyFill="1" applyBorder="1" applyAlignment="1">
      <alignment horizontal="center" vertical="center"/>
    </xf>
    <xf numFmtId="0" fontId="19" fillId="0" borderId="3" xfId="15" applyFont="1" applyFill="1" applyBorder="1" applyAlignment="1">
      <alignment horizontal="center" vertical="center" wrapText="1"/>
    </xf>
    <xf numFmtId="0" fontId="16" fillId="0" borderId="3" xfId="6" applyFont="1" applyBorder="1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6" fillId="0" borderId="0" xfId="6" applyFont="1" applyAlignment="1">
      <alignment vertical="center"/>
    </xf>
    <xf numFmtId="0" fontId="16" fillId="0" borderId="0" xfId="15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vertical="center" wrapText="1"/>
    </xf>
    <xf numFmtId="0" fontId="19" fillId="11" borderId="3" xfId="0" applyFont="1" applyFill="1" applyBorder="1" applyAlignment="1">
      <alignment vertical="center" wrapText="1"/>
    </xf>
    <xf numFmtId="0" fontId="19" fillId="11" borderId="3" xfId="0" applyFont="1" applyFill="1" applyBorder="1"/>
    <xf numFmtId="0" fontId="16" fillId="11" borderId="3" xfId="0" applyFont="1" applyFill="1" applyBorder="1" applyAlignment="1">
      <alignment vertical="center"/>
    </xf>
    <xf numFmtId="0" fontId="20" fillId="0" borderId="0" xfId="6" applyFont="1" applyFill="1" applyAlignment="1">
      <alignment horizontal="left"/>
    </xf>
    <xf numFmtId="0" fontId="16" fillId="0" borderId="0" xfId="6" applyFont="1" applyFill="1"/>
    <xf numFmtId="0" fontId="16" fillId="0" borderId="0" xfId="6" applyFont="1" applyBorder="1"/>
    <xf numFmtId="164" fontId="15" fillId="0" borderId="0" xfId="15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0" xfId="6" applyFont="1" applyBorder="1" applyAlignment="1">
      <alignment horizontal="center" vertical="center"/>
    </xf>
    <xf numFmtId="0" fontId="17" fillId="0" borderId="0" xfId="15" applyFont="1" applyFill="1" applyBorder="1" applyAlignment="1">
      <alignment wrapText="1"/>
    </xf>
    <xf numFmtId="0" fontId="17" fillId="0" borderId="0" xfId="15" applyFont="1" applyFill="1" applyBorder="1" applyAlignment="1">
      <alignment horizontal="center" vertical="center" wrapText="1"/>
    </xf>
    <xf numFmtId="164" fontId="17" fillId="0" borderId="0" xfId="15" applyNumberFormat="1" applyFont="1" applyFill="1" applyBorder="1" applyAlignment="1">
      <alignment horizontal="center" vertical="center" wrapText="1"/>
    </xf>
    <xf numFmtId="164" fontId="16" fillId="0" borderId="0" xfId="15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7" fillId="0" borderId="0" xfId="6" applyFont="1" applyBorder="1"/>
    <xf numFmtId="0" fontId="21" fillId="0" borderId="0" xfId="0" applyFont="1" applyBorder="1" applyAlignment="1">
      <alignment vertical="center"/>
    </xf>
    <xf numFmtId="0" fontId="15" fillId="10" borderId="3" xfId="15" applyFont="1" applyFill="1" applyBorder="1" applyAlignment="1">
      <alignment horizontal="center" vertical="center"/>
    </xf>
    <xf numFmtId="164" fontId="16" fillId="0" borderId="3" xfId="6" applyNumberFormat="1" applyFont="1" applyBorder="1" applyAlignment="1">
      <alignment horizontal="right" vertical="center"/>
    </xf>
    <xf numFmtId="0" fontId="16" fillId="0" borderId="3" xfId="15" applyFont="1" applyFill="1" applyBorder="1" applyAlignment="1">
      <alignment horizontal="center" vertical="center" wrapText="1"/>
    </xf>
    <xf numFmtId="0" fontId="19" fillId="11" borderId="3" xfId="0" applyFont="1" applyFill="1" applyBorder="1" applyAlignment="1">
      <alignment vertical="center"/>
    </xf>
    <xf numFmtId="0" fontId="19" fillId="0" borderId="3" xfId="15" applyFont="1" applyFill="1" applyBorder="1" applyAlignment="1">
      <alignment wrapText="1"/>
    </xf>
    <xf numFmtId="164" fontId="19" fillId="0" borderId="3" xfId="6" applyNumberFormat="1" applyFont="1" applyBorder="1" applyAlignment="1">
      <alignment horizontal="right" vertical="center"/>
    </xf>
    <xf numFmtId="0" fontId="19" fillId="0" borderId="3" xfId="15" applyFont="1" applyFill="1" applyBorder="1" applyAlignment="1">
      <alignment vertical="center" wrapText="1"/>
    </xf>
    <xf numFmtId="0" fontId="18" fillId="0" borderId="3" xfId="15" applyFont="1" applyFill="1" applyBorder="1" applyAlignment="1">
      <alignment horizontal="center" vertical="center" wrapText="1"/>
    </xf>
    <xf numFmtId="164" fontId="18" fillId="0" borderId="3" xfId="6" applyNumberFormat="1" applyFont="1" applyBorder="1" applyAlignment="1">
      <alignment horizontal="right" vertical="center"/>
    </xf>
    <xf numFmtId="0" fontId="16" fillId="0" borderId="3" xfId="15" applyFont="1" applyFill="1" applyBorder="1" applyAlignment="1">
      <alignment wrapText="1"/>
    </xf>
    <xf numFmtId="0" fontId="16" fillId="0" borderId="3" xfId="15" applyFont="1" applyFill="1" applyBorder="1" applyAlignment="1">
      <alignment horizontal="left" vertical="center" wrapText="1"/>
    </xf>
    <xf numFmtId="0" fontId="19" fillId="11" borderId="3" xfId="0" applyFont="1" applyFill="1" applyBorder="1" applyAlignment="1">
      <alignment wrapText="1"/>
    </xf>
    <xf numFmtId="0" fontId="16" fillId="0" borderId="3" xfId="6" applyFont="1" applyBorder="1" applyAlignment="1">
      <alignment horizontal="center" vertical="center"/>
    </xf>
    <xf numFmtId="0" fontId="16" fillId="0" borderId="3" xfId="6" applyFont="1" applyBorder="1" applyAlignment="1">
      <alignment horizontal="left" vertical="center"/>
    </xf>
    <xf numFmtId="0" fontId="16" fillId="0" borderId="3" xfId="6" applyFont="1" applyBorder="1" applyAlignment="1">
      <alignment horizontal="left" vertical="center" wrapText="1"/>
    </xf>
    <xf numFmtId="0" fontId="16" fillId="0" borderId="3" xfId="6" applyFont="1" applyBorder="1" applyAlignment="1">
      <alignment vertical="center"/>
    </xf>
    <xf numFmtId="164" fontId="15" fillId="0" borderId="3" xfId="15" applyNumberFormat="1" applyFont="1" applyFill="1" applyBorder="1" applyAlignment="1">
      <alignment horizontal="center" vertical="center" wrapText="1"/>
    </xf>
    <xf numFmtId="164" fontId="15" fillId="0" borderId="3" xfId="6" applyNumberFormat="1" applyFont="1" applyBorder="1" applyAlignment="1">
      <alignment horizontal="right" vertical="center"/>
    </xf>
    <xf numFmtId="164" fontId="16" fillId="13" borderId="3" xfId="15" applyNumberFormat="1" applyFont="1" applyFill="1" applyBorder="1" applyAlignment="1">
      <alignment horizontal="right" vertical="center" wrapText="1"/>
    </xf>
    <xf numFmtId="0" fontId="26" fillId="0" borderId="0" xfId="6" applyFont="1" applyAlignment="1">
      <alignment vertical="center"/>
    </xf>
    <xf numFmtId="0" fontId="23" fillId="9" borderId="4" xfId="6" applyFont="1" applyFill="1" applyBorder="1" applyAlignment="1">
      <alignment vertical="center"/>
    </xf>
    <xf numFmtId="0" fontId="20" fillId="12" borderId="3" xfId="6" applyFont="1" applyFill="1" applyBorder="1" applyAlignment="1"/>
    <xf numFmtId="0" fontId="22" fillId="0" borderId="0" xfId="6" applyFont="1" applyFill="1" applyAlignment="1"/>
    <xf numFmtId="0" fontId="18" fillId="0" borderId="0" xfId="6" applyFont="1" applyFill="1" applyAlignment="1"/>
    <xf numFmtId="17" fontId="15" fillId="10" borderId="3" xfId="15" applyNumberFormat="1" applyFont="1" applyFill="1" applyBorder="1" applyAlignment="1">
      <alignment horizontal="right" vertical="center"/>
    </xf>
    <xf numFmtId="0" fontId="15" fillId="10" borderId="3" xfId="15" applyFont="1" applyFill="1" applyBorder="1" applyAlignment="1">
      <alignment horizontal="left" vertical="center"/>
    </xf>
    <xf numFmtId="0" fontId="16" fillId="0" borderId="3" xfId="6" applyFont="1" applyBorder="1" applyAlignment="1">
      <alignment horizontal="center" vertical="center" wrapText="1"/>
    </xf>
    <xf numFmtId="0" fontId="18" fillId="0" borderId="0" xfId="6" applyFont="1" applyFill="1" applyAlignment="1">
      <alignment horizontal="left"/>
    </xf>
    <xf numFmtId="0" fontId="23" fillId="9" borderId="2" xfId="6" applyFont="1" applyFill="1" applyBorder="1" applyAlignment="1">
      <alignment horizontal="center" vertical="center"/>
    </xf>
    <xf numFmtId="0" fontId="23" fillId="9" borderId="4" xfId="6" applyFont="1" applyFill="1" applyBorder="1" applyAlignment="1">
      <alignment horizontal="center" vertical="center"/>
    </xf>
    <xf numFmtId="0" fontId="23" fillId="9" borderId="5" xfId="6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</cellXfs>
  <cellStyles count="21">
    <cellStyle name="Accent" xfId="1"/>
    <cellStyle name="Accent 1" xfId="2"/>
    <cellStyle name="Accent 2" xfId="3"/>
    <cellStyle name="Accent 3" xfId="4"/>
    <cellStyle name="Bad" xfId="5"/>
    <cellStyle name="Default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4"/>
    <cellStyle name="Normal" xfId="0" builtinId="0" customBuiltin="1"/>
    <cellStyle name="Normal_Planilha1" xfId="15"/>
    <cellStyle name="Note" xfId="16"/>
    <cellStyle name="Result" xfId="17"/>
    <cellStyle name="Status" xfId="18"/>
    <cellStyle name="Text" xfId="19"/>
    <cellStyle name="Warning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6"/>
  <sheetViews>
    <sheetView tabSelected="1"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12" sqref="B12"/>
    </sheetView>
  </sheetViews>
  <sheetFormatPr defaultColWidth="2.5703125" defaultRowHeight="12"/>
  <cols>
    <col min="1" max="1" width="34.5703125" style="1" bestFit="1" customWidth="1"/>
    <col min="2" max="2" width="58.28515625" style="1" customWidth="1"/>
    <col min="3" max="3" width="62.85546875" style="1" customWidth="1"/>
    <col min="4" max="4" width="12" style="1" bestFit="1" customWidth="1"/>
    <col min="5" max="5" width="11" style="2" bestFit="1" customWidth="1"/>
    <col min="6" max="16" width="11" style="1" bestFit="1" customWidth="1"/>
    <col min="17" max="17" width="12.85546875" style="1" bestFit="1" customWidth="1"/>
    <col min="18" max="16384" width="2.5703125" style="1"/>
  </cols>
  <sheetData>
    <row r="1" spans="1:17">
      <c r="A1" s="57" t="s">
        <v>122</v>
      </c>
      <c r="B1" s="6"/>
      <c r="C1" s="6"/>
      <c r="D1" s="6"/>
      <c r="E1" s="6"/>
    </row>
    <row r="2" spans="1:17" s="22" customFormat="1">
      <c r="A2" s="21"/>
      <c r="B2" s="21"/>
      <c r="C2" s="6"/>
      <c r="D2" s="6"/>
      <c r="E2" s="6"/>
    </row>
    <row r="3" spans="1:17">
      <c r="A3" s="58" t="s">
        <v>72</v>
      </c>
      <c r="B3" s="59"/>
      <c r="C3" s="59"/>
      <c r="D3" s="59"/>
    </row>
    <row r="4" spans="1:17">
      <c r="A4" s="63" t="s">
        <v>112</v>
      </c>
      <c r="B4" s="63"/>
      <c r="C4" s="63"/>
      <c r="D4" s="63"/>
    </row>
    <row r="5" spans="1:17" s="22" customFormat="1">
      <c r="A5" s="21"/>
      <c r="B5" s="21"/>
      <c r="C5" s="6"/>
      <c r="D5" s="6"/>
      <c r="E5" s="6"/>
    </row>
    <row r="6" spans="1:17" s="55" customFormat="1" ht="18">
      <c r="A6" s="64" t="s">
        <v>101</v>
      </c>
      <c r="B6" s="65"/>
      <c r="C6" s="65"/>
      <c r="D6" s="65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7" ht="18">
      <c r="A7" s="64" t="s">
        <v>117</v>
      </c>
      <c r="B7" s="65"/>
      <c r="C7" s="65"/>
      <c r="D7" s="65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spans="1:17">
      <c r="A8" s="23"/>
      <c r="B8" s="23"/>
      <c r="C8" s="23"/>
      <c r="D8" s="23"/>
      <c r="E8" s="27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>
      <c r="A9" s="61" t="s">
        <v>114</v>
      </c>
      <c r="B9" s="61" t="s">
        <v>115</v>
      </c>
      <c r="C9" s="61" t="s">
        <v>116</v>
      </c>
      <c r="D9" s="36" t="s">
        <v>0</v>
      </c>
      <c r="E9" s="60">
        <v>46023</v>
      </c>
      <c r="F9" s="60">
        <v>46054</v>
      </c>
      <c r="G9" s="60">
        <v>46082</v>
      </c>
      <c r="H9" s="60">
        <v>46113</v>
      </c>
      <c r="I9" s="60">
        <v>46143</v>
      </c>
      <c r="J9" s="60">
        <v>46174</v>
      </c>
      <c r="K9" s="60">
        <v>46204</v>
      </c>
      <c r="L9" s="60">
        <v>46235</v>
      </c>
      <c r="M9" s="60">
        <v>46266</v>
      </c>
      <c r="N9" s="60">
        <v>46296</v>
      </c>
      <c r="O9" s="60">
        <v>46327</v>
      </c>
      <c r="P9" s="60">
        <v>46357</v>
      </c>
      <c r="Q9" s="36" t="s">
        <v>1</v>
      </c>
    </row>
    <row r="10" spans="1:17">
      <c r="A10" s="46" t="s">
        <v>88</v>
      </c>
      <c r="B10" s="19" t="s">
        <v>40</v>
      </c>
      <c r="C10" s="19" t="s">
        <v>41</v>
      </c>
      <c r="D10" s="38" t="s">
        <v>2</v>
      </c>
      <c r="E10" s="9">
        <v>4266.5</v>
      </c>
      <c r="F10" s="9">
        <v>4266.5</v>
      </c>
      <c r="G10" s="54">
        <v>0</v>
      </c>
      <c r="H10" s="54">
        <v>0</v>
      </c>
      <c r="I10" s="54">
        <v>0</v>
      </c>
      <c r="J10" s="9"/>
      <c r="K10" s="9"/>
      <c r="L10" s="9"/>
      <c r="M10" s="9"/>
      <c r="N10" s="9"/>
      <c r="O10" s="9"/>
      <c r="P10" s="9"/>
      <c r="Q10" s="37">
        <f t="shared" ref="Q10" si="0">SUM(E10:P10)</f>
        <v>8533</v>
      </c>
    </row>
    <row r="11" spans="1:17">
      <c r="A11" s="49" t="s">
        <v>91</v>
      </c>
      <c r="B11" s="18" t="s">
        <v>53</v>
      </c>
      <c r="C11" s="17" t="s">
        <v>57</v>
      </c>
      <c r="D11" s="48" t="s">
        <v>3</v>
      </c>
      <c r="E11" s="9">
        <v>4451.66</v>
      </c>
      <c r="F11" s="9">
        <v>4451.66</v>
      </c>
      <c r="G11" s="9">
        <v>4451.66</v>
      </c>
      <c r="H11" s="9">
        <v>4451.66</v>
      </c>
      <c r="I11" s="9">
        <v>4451.66</v>
      </c>
      <c r="J11" s="9"/>
      <c r="K11" s="9"/>
      <c r="L11" s="9"/>
      <c r="M11" s="9"/>
      <c r="N11" s="9"/>
      <c r="O11" s="9"/>
      <c r="P11" s="9"/>
      <c r="Q11" s="37">
        <f t="shared" ref="Q11:Q15" si="1">SUM(E11:P11)</f>
        <v>22258.3</v>
      </c>
    </row>
    <row r="12" spans="1:17">
      <c r="A12" s="49" t="s">
        <v>92</v>
      </c>
      <c r="B12" s="39" t="s">
        <v>58</v>
      </c>
      <c r="C12" s="47" t="s">
        <v>59</v>
      </c>
      <c r="D12" s="48" t="s">
        <v>4</v>
      </c>
      <c r="E12" s="9">
        <v>4451.66</v>
      </c>
      <c r="F12" s="9">
        <v>4451.66</v>
      </c>
      <c r="G12" s="9">
        <v>4451.66</v>
      </c>
      <c r="H12" s="9">
        <v>4451.66</v>
      </c>
      <c r="I12" s="9">
        <v>4451.66</v>
      </c>
      <c r="J12" s="9"/>
      <c r="K12" s="9"/>
      <c r="L12" s="9"/>
      <c r="M12" s="9"/>
      <c r="N12" s="9"/>
      <c r="O12" s="9"/>
      <c r="P12" s="9"/>
      <c r="Q12" s="37">
        <f t="shared" si="1"/>
        <v>22258.3</v>
      </c>
    </row>
    <row r="13" spans="1:17">
      <c r="A13" s="49" t="s">
        <v>95</v>
      </c>
      <c r="B13" s="19" t="s">
        <v>60</v>
      </c>
      <c r="C13" s="19" t="s">
        <v>61</v>
      </c>
      <c r="D13" s="48" t="s">
        <v>6</v>
      </c>
      <c r="E13" s="9">
        <v>4451.66</v>
      </c>
      <c r="F13" s="9">
        <v>4451.66</v>
      </c>
      <c r="G13" s="9">
        <v>4451.66</v>
      </c>
      <c r="H13" s="9">
        <v>4451.66</v>
      </c>
      <c r="I13" s="9">
        <v>4451.66</v>
      </c>
      <c r="J13" s="9"/>
      <c r="K13" s="9"/>
      <c r="L13" s="9"/>
      <c r="M13" s="9"/>
      <c r="N13" s="9"/>
      <c r="O13" s="9"/>
      <c r="P13" s="9"/>
      <c r="Q13" s="37">
        <f t="shared" si="1"/>
        <v>22258.3</v>
      </c>
    </row>
    <row r="14" spans="1:17">
      <c r="A14" s="49" t="s">
        <v>97</v>
      </c>
      <c r="B14" s="19" t="s">
        <v>65</v>
      </c>
      <c r="C14" s="19" t="s">
        <v>66</v>
      </c>
      <c r="D14" s="48" t="s">
        <v>8</v>
      </c>
      <c r="E14" s="9">
        <v>4451.66</v>
      </c>
      <c r="F14" s="9">
        <v>4451.66</v>
      </c>
      <c r="G14" s="9">
        <v>4451.66</v>
      </c>
      <c r="H14" s="9">
        <v>4451.66</v>
      </c>
      <c r="I14" s="9">
        <v>4451.66</v>
      </c>
      <c r="J14" s="9"/>
      <c r="K14" s="9"/>
      <c r="L14" s="9"/>
      <c r="M14" s="9"/>
      <c r="N14" s="9"/>
      <c r="O14" s="9"/>
      <c r="P14" s="9"/>
      <c r="Q14" s="37">
        <f t="shared" si="1"/>
        <v>22258.3</v>
      </c>
    </row>
    <row r="15" spans="1:17">
      <c r="A15" s="49" t="s">
        <v>118</v>
      </c>
      <c r="B15" s="49" t="s">
        <v>120</v>
      </c>
      <c r="C15" s="49" t="s">
        <v>121</v>
      </c>
      <c r="D15" s="62" t="s">
        <v>119</v>
      </c>
      <c r="E15" s="9">
        <v>4451.66</v>
      </c>
      <c r="F15" s="9">
        <v>4451.66</v>
      </c>
      <c r="G15" s="54">
        <v>0</v>
      </c>
      <c r="H15" s="54">
        <v>0</v>
      </c>
      <c r="I15" s="54">
        <v>0</v>
      </c>
      <c r="J15" s="9"/>
      <c r="K15" s="9"/>
      <c r="L15" s="9"/>
      <c r="M15" s="9"/>
      <c r="N15" s="9"/>
      <c r="O15" s="9"/>
      <c r="P15" s="9"/>
      <c r="Q15" s="37">
        <f t="shared" si="1"/>
        <v>8903.32</v>
      </c>
    </row>
    <row r="16" spans="1:17">
      <c r="A16" s="28"/>
      <c r="B16" s="28"/>
      <c r="C16" s="28"/>
      <c r="D16" s="29"/>
      <c r="E16" s="3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52" t="s">
        <v>1</v>
      </c>
      <c r="Q16" s="53">
        <f>SUM(Q10:Q15)</f>
        <v>106469.51999999999</v>
      </c>
    </row>
    <row r="18" spans="1:17" ht="18">
      <c r="A18" s="64" t="s">
        <v>113</v>
      </c>
      <c r="B18" s="65"/>
      <c r="C18" s="65"/>
      <c r="D18" s="65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</row>
    <row r="19" spans="1:17">
      <c r="A19" s="23"/>
      <c r="B19" s="23"/>
      <c r="C19" s="23"/>
      <c r="D19" s="23"/>
      <c r="E19" s="27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7">
      <c r="A20" s="61" t="s">
        <v>114</v>
      </c>
      <c r="B20" s="61" t="s">
        <v>115</v>
      </c>
      <c r="C20" s="61" t="s">
        <v>116</v>
      </c>
      <c r="D20" s="36" t="s">
        <v>0</v>
      </c>
      <c r="E20" s="60">
        <v>45658</v>
      </c>
      <c r="F20" s="60">
        <v>45689</v>
      </c>
      <c r="G20" s="60">
        <v>45717</v>
      </c>
      <c r="H20" s="60">
        <v>45748</v>
      </c>
      <c r="I20" s="60">
        <v>45778</v>
      </c>
      <c r="J20" s="60">
        <v>45809</v>
      </c>
      <c r="K20" s="60">
        <v>45839</v>
      </c>
      <c r="L20" s="60">
        <v>45870</v>
      </c>
      <c r="M20" s="60">
        <v>45901</v>
      </c>
      <c r="N20" s="60">
        <v>45931</v>
      </c>
      <c r="O20" s="60">
        <v>45962</v>
      </c>
      <c r="P20" s="60">
        <v>45992</v>
      </c>
      <c r="Q20" s="36" t="s">
        <v>1</v>
      </c>
    </row>
    <row r="21" spans="1:17">
      <c r="A21" s="46" t="s">
        <v>88</v>
      </c>
      <c r="B21" s="19" t="s">
        <v>40</v>
      </c>
      <c r="C21" s="19" t="s">
        <v>41</v>
      </c>
      <c r="D21" s="38" t="s">
        <v>2</v>
      </c>
      <c r="E21" s="9">
        <v>4266.5</v>
      </c>
      <c r="F21" s="9">
        <v>4266.5</v>
      </c>
      <c r="G21" s="9">
        <v>4266.5</v>
      </c>
      <c r="H21" s="9">
        <v>4266.5</v>
      </c>
      <c r="I21" s="9">
        <v>4266.5</v>
      </c>
      <c r="J21" s="9">
        <v>4266.5</v>
      </c>
      <c r="K21" s="9">
        <v>4266.5</v>
      </c>
      <c r="L21" s="9">
        <v>4266.5</v>
      </c>
      <c r="M21" s="9">
        <v>4266.5</v>
      </c>
      <c r="N21" s="9">
        <v>4266.5</v>
      </c>
      <c r="O21" s="9">
        <v>4266.5</v>
      </c>
      <c r="P21" s="9">
        <v>4266.5</v>
      </c>
      <c r="Q21" s="37">
        <f t="shared" ref="Q21:Q27" si="2">SUM(E21:P21)</f>
        <v>51198</v>
      </c>
    </row>
    <row r="22" spans="1:17">
      <c r="A22" s="49" t="s">
        <v>91</v>
      </c>
      <c r="B22" s="18" t="s">
        <v>53</v>
      </c>
      <c r="C22" s="17" t="s">
        <v>57</v>
      </c>
      <c r="D22" s="48" t="s">
        <v>3</v>
      </c>
      <c r="E22" s="9">
        <v>4266.5</v>
      </c>
      <c r="F22" s="9">
        <v>4266.5</v>
      </c>
      <c r="G22" s="9">
        <v>4266.5</v>
      </c>
      <c r="H22" s="9">
        <f>4266.5+185.16</f>
        <v>4451.66</v>
      </c>
      <c r="I22" s="9">
        <f t="shared" ref="I22:J26" si="3">4266.5+185.16</f>
        <v>4451.66</v>
      </c>
      <c r="J22" s="9">
        <f t="shared" si="3"/>
        <v>4451.66</v>
      </c>
      <c r="K22" s="9">
        <v>4451.66</v>
      </c>
      <c r="L22" s="9">
        <v>4451.66</v>
      </c>
      <c r="M22" s="9">
        <v>4451.66</v>
      </c>
      <c r="N22" s="9">
        <v>4451.66</v>
      </c>
      <c r="O22" s="9">
        <v>4451.66</v>
      </c>
      <c r="P22" s="9">
        <v>4451.66</v>
      </c>
      <c r="Q22" s="37">
        <f t="shared" si="2"/>
        <v>52864.440000000017</v>
      </c>
    </row>
    <row r="23" spans="1:17">
      <c r="A23" s="49" t="s">
        <v>92</v>
      </c>
      <c r="B23" s="39" t="s">
        <v>58</v>
      </c>
      <c r="C23" s="47" t="s">
        <v>59</v>
      </c>
      <c r="D23" s="48" t="s">
        <v>4</v>
      </c>
      <c r="E23" s="9">
        <v>4266.5</v>
      </c>
      <c r="F23" s="9">
        <v>4266.5</v>
      </c>
      <c r="G23" s="9">
        <v>4266.5</v>
      </c>
      <c r="H23" s="9">
        <f t="shared" ref="H23:H26" si="4">4266.5+185.16</f>
        <v>4451.66</v>
      </c>
      <c r="I23" s="9">
        <f t="shared" si="3"/>
        <v>4451.66</v>
      </c>
      <c r="J23" s="9">
        <f t="shared" si="3"/>
        <v>4451.66</v>
      </c>
      <c r="K23" s="9">
        <v>4451.66</v>
      </c>
      <c r="L23" s="9">
        <v>4451.66</v>
      </c>
      <c r="M23" s="9">
        <v>4451.66</v>
      </c>
      <c r="N23" s="9">
        <v>4451.66</v>
      </c>
      <c r="O23" s="9">
        <v>4451.66</v>
      </c>
      <c r="P23" s="9">
        <v>4451.66</v>
      </c>
      <c r="Q23" s="37">
        <f t="shared" si="2"/>
        <v>52864.440000000017</v>
      </c>
    </row>
    <row r="24" spans="1:17">
      <c r="A24" s="49" t="s">
        <v>95</v>
      </c>
      <c r="B24" s="19" t="s">
        <v>60</v>
      </c>
      <c r="C24" s="19" t="s">
        <v>61</v>
      </c>
      <c r="D24" s="48" t="s">
        <v>6</v>
      </c>
      <c r="E24" s="9">
        <v>4266.5</v>
      </c>
      <c r="F24" s="9">
        <v>4266.5</v>
      </c>
      <c r="G24" s="9">
        <v>4266.5</v>
      </c>
      <c r="H24" s="9">
        <f t="shared" si="4"/>
        <v>4451.66</v>
      </c>
      <c r="I24" s="9">
        <f t="shared" si="3"/>
        <v>4451.66</v>
      </c>
      <c r="J24" s="9">
        <f t="shared" si="3"/>
        <v>4451.66</v>
      </c>
      <c r="K24" s="9">
        <v>4451.66</v>
      </c>
      <c r="L24" s="9">
        <v>4451.66</v>
      </c>
      <c r="M24" s="9">
        <v>4451.66</v>
      </c>
      <c r="N24" s="9">
        <v>4451.66</v>
      </c>
      <c r="O24" s="9">
        <v>4451.66</v>
      </c>
      <c r="P24" s="9">
        <v>4451.66</v>
      </c>
      <c r="Q24" s="37">
        <f t="shared" si="2"/>
        <v>52864.440000000017</v>
      </c>
    </row>
    <row r="25" spans="1:17">
      <c r="A25" s="49" t="s">
        <v>97</v>
      </c>
      <c r="B25" s="19" t="s">
        <v>65</v>
      </c>
      <c r="C25" s="19" t="s">
        <v>66</v>
      </c>
      <c r="D25" s="48" t="s">
        <v>8</v>
      </c>
      <c r="E25" s="9">
        <v>4266.5</v>
      </c>
      <c r="F25" s="9">
        <v>4266.5</v>
      </c>
      <c r="G25" s="9">
        <v>4266.5</v>
      </c>
      <c r="H25" s="9">
        <f t="shared" si="4"/>
        <v>4451.66</v>
      </c>
      <c r="I25" s="9">
        <f t="shared" si="3"/>
        <v>4451.66</v>
      </c>
      <c r="J25" s="9">
        <f t="shared" si="3"/>
        <v>4451.66</v>
      </c>
      <c r="K25" s="9">
        <v>4451.66</v>
      </c>
      <c r="L25" s="9">
        <v>4451.66</v>
      </c>
      <c r="M25" s="9">
        <v>4451.66</v>
      </c>
      <c r="N25" s="9">
        <v>4451.66</v>
      </c>
      <c r="O25" s="9">
        <v>4451.66</v>
      </c>
      <c r="P25" s="9">
        <v>4451.66</v>
      </c>
      <c r="Q25" s="37">
        <f t="shared" si="2"/>
        <v>52864.440000000017</v>
      </c>
    </row>
    <row r="26" spans="1:17">
      <c r="A26" s="49" t="s">
        <v>98</v>
      </c>
      <c r="B26" s="49" t="s">
        <v>68</v>
      </c>
      <c r="C26" s="49" t="s">
        <v>67</v>
      </c>
      <c r="D26" s="48" t="s">
        <v>9</v>
      </c>
      <c r="E26" s="9">
        <v>4266.5</v>
      </c>
      <c r="F26" s="9">
        <v>4266.5</v>
      </c>
      <c r="G26" s="9">
        <v>4266.5</v>
      </c>
      <c r="H26" s="9">
        <f t="shared" si="4"/>
        <v>4451.66</v>
      </c>
      <c r="I26" s="9">
        <f t="shared" si="3"/>
        <v>4451.66</v>
      </c>
      <c r="J26" s="9">
        <f t="shared" si="3"/>
        <v>4451.66</v>
      </c>
      <c r="K26" s="9">
        <v>4451.66</v>
      </c>
      <c r="L26" s="9">
        <v>4451.66</v>
      </c>
      <c r="M26" s="9">
        <v>4451.66</v>
      </c>
      <c r="N26" s="54">
        <v>0</v>
      </c>
      <c r="O26" s="54">
        <v>0</v>
      </c>
      <c r="P26" s="54">
        <v>0</v>
      </c>
      <c r="Q26" s="37">
        <f t="shared" si="2"/>
        <v>39509.460000000006</v>
      </c>
    </row>
    <row r="27" spans="1:17">
      <c r="A27" s="49" t="s">
        <v>118</v>
      </c>
      <c r="B27" s="49" t="s">
        <v>120</v>
      </c>
      <c r="C27" s="49" t="s">
        <v>121</v>
      </c>
      <c r="D27" s="62" t="s">
        <v>119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9">
        <v>4451.66</v>
      </c>
      <c r="Q27" s="37">
        <f t="shared" si="2"/>
        <v>4451.66</v>
      </c>
    </row>
    <row r="28" spans="1:17">
      <c r="A28" s="28"/>
      <c r="B28" s="28"/>
      <c r="C28" s="28"/>
      <c r="D28" s="29"/>
      <c r="E28" s="30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52" t="s">
        <v>1</v>
      </c>
      <c r="Q28" s="53">
        <f>SUM(Q21:Q27)</f>
        <v>306616.88000000006</v>
      </c>
    </row>
    <row r="29" spans="1:17">
      <c r="A29" s="23"/>
      <c r="B29" s="23"/>
      <c r="C29" s="23"/>
      <c r="D29" s="23"/>
      <c r="E29" s="27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18">
      <c r="A30" s="64" t="s">
        <v>107</v>
      </c>
      <c r="B30" s="65"/>
      <c r="C30" s="65"/>
      <c r="D30" s="65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</row>
    <row r="31" spans="1:17">
      <c r="A31" s="23"/>
      <c r="B31" s="23"/>
      <c r="C31" s="23"/>
      <c r="D31" s="23"/>
      <c r="E31" s="27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>
      <c r="A32" s="61" t="s">
        <v>114</v>
      </c>
      <c r="B32" s="61" t="s">
        <v>115</v>
      </c>
      <c r="C32" s="61" t="s">
        <v>116</v>
      </c>
      <c r="D32" s="36" t="s">
        <v>0</v>
      </c>
      <c r="E32" s="60">
        <v>45292</v>
      </c>
      <c r="F32" s="60">
        <v>45323</v>
      </c>
      <c r="G32" s="60">
        <v>45352</v>
      </c>
      <c r="H32" s="60">
        <v>45383</v>
      </c>
      <c r="I32" s="60">
        <v>45413</v>
      </c>
      <c r="J32" s="60">
        <v>45444</v>
      </c>
      <c r="K32" s="60">
        <v>45474</v>
      </c>
      <c r="L32" s="60">
        <v>45505</v>
      </c>
      <c r="M32" s="60">
        <v>45536</v>
      </c>
      <c r="N32" s="60">
        <v>45566</v>
      </c>
      <c r="O32" s="60">
        <v>45597</v>
      </c>
      <c r="P32" s="60">
        <v>45627</v>
      </c>
      <c r="Q32" s="36" t="s">
        <v>1</v>
      </c>
    </row>
    <row r="33" spans="1:17">
      <c r="A33" s="46" t="s">
        <v>88</v>
      </c>
      <c r="B33" s="19" t="s">
        <v>40</v>
      </c>
      <c r="C33" s="19" t="s">
        <v>41</v>
      </c>
      <c r="D33" s="38" t="s">
        <v>2</v>
      </c>
      <c r="E33" s="9">
        <v>4078.09</v>
      </c>
      <c r="F33" s="9">
        <v>4078.09</v>
      </c>
      <c r="G33" s="9">
        <v>4078.09</v>
      </c>
      <c r="H33" s="9">
        <v>4078.09</v>
      </c>
      <c r="I33" s="9">
        <v>4454.91</v>
      </c>
      <c r="J33" s="9">
        <v>4266.5</v>
      </c>
      <c r="K33" s="9">
        <v>4266.5</v>
      </c>
      <c r="L33" s="9">
        <v>4266.5</v>
      </c>
      <c r="M33" s="9">
        <v>4266.5</v>
      </c>
      <c r="N33" s="9">
        <v>4266.5</v>
      </c>
      <c r="O33" s="9">
        <v>4266.5</v>
      </c>
      <c r="P33" s="9">
        <v>4266.5</v>
      </c>
      <c r="Q33" s="37">
        <f t="shared" ref="Q33:Q40" si="5">SUM(E33:P33)</f>
        <v>50632.770000000004</v>
      </c>
    </row>
    <row r="34" spans="1:17">
      <c r="A34" s="49" t="s">
        <v>91</v>
      </c>
      <c r="B34" s="18" t="s">
        <v>53</v>
      </c>
      <c r="C34" s="17" t="s">
        <v>57</v>
      </c>
      <c r="D34" s="48" t="s">
        <v>3</v>
      </c>
      <c r="E34" s="9">
        <v>4078.09</v>
      </c>
      <c r="F34" s="9">
        <v>4078.09</v>
      </c>
      <c r="G34" s="9">
        <v>4078.09</v>
      </c>
      <c r="H34" s="9">
        <v>4078.09</v>
      </c>
      <c r="I34" s="9">
        <v>4454.91</v>
      </c>
      <c r="J34" s="9">
        <v>4266.5</v>
      </c>
      <c r="K34" s="9">
        <v>4266.5</v>
      </c>
      <c r="L34" s="9">
        <v>4266.5</v>
      </c>
      <c r="M34" s="9">
        <v>4266.5</v>
      </c>
      <c r="N34" s="9">
        <v>4266.5</v>
      </c>
      <c r="O34" s="9">
        <v>4266.5</v>
      </c>
      <c r="P34" s="9">
        <v>4266.5</v>
      </c>
      <c r="Q34" s="37">
        <f t="shared" si="5"/>
        <v>50632.770000000004</v>
      </c>
    </row>
    <row r="35" spans="1:17">
      <c r="A35" s="49" t="s">
        <v>94</v>
      </c>
      <c r="B35" s="49" t="s">
        <v>70</v>
      </c>
      <c r="C35" s="50" t="s">
        <v>71</v>
      </c>
      <c r="D35" s="48" t="s">
        <v>5</v>
      </c>
      <c r="E35" s="9">
        <v>4078.09</v>
      </c>
      <c r="F35" s="9">
        <v>4078.09</v>
      </c>
      <c r="G35" s="9">
        <v>4078.09</v>
      </c>
      <c r="H35" s="9">
        <v>4078.09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37">
        <f t="shared" si="5"/>
        <v>16312.36</v>
      </c>
    </row>
    <row r="36" spans="1:17">
      <c r="A36" s="49" t="s">
        <v>92</v>
      </c>
      <c r="B36" s="39" t="s">
        <v>58</v>
      </c>
      <c r="C36" s="47" t="s">
        <v>59</v>
      </c>
      <c r="D36" s="48" t="s">
        <v>4</v>
      </c>
      <c r="E36" s="9">
        <v>4078.09</v>
      </c>
      <c r="F36" s="9">
        <v>4078.09</v>
      </c>
      <c r="G36" s="9">
        <v>4078.09</v>
      </c>
      <c r="H36" s="9">
        <v>4078.09</v>
      </c>
      <c r="I36" s="9">
        <v>4454.91</v>
      </c>
      <c r="J36" s="9">
        <v>4266.5</v>
      </c>
      <c r="K36" s="9">
        <v>4266.5</v>
      </c>
      <c r="L36" s="9">
        <v>4266.5</v>
      </c>
      <c r="M36" s="9">
        <v>4266.5</v>
      </c>
      <c r="N36" s="9">
        <v>4266.5</v>
      </c>
      <c r="O36" s="9">
        <v>4266.5</v>
      </c>
      <c r="P36" s="9">
        <v>4266.5</v>
      </c>
      <c r="Q36" s="37">
        <f t="shared" si="5"/>
        <v>50632.770000000004</v>
      </c>
    </row>
    <row r="37" spans="1:17">
      <c r="A37" s="49" t="s">
        <v>95</v>
      </c>
      <c r="B37" s="19" t="s">
        <v>60</v>
      </c>
      <c r="C37" s="19" t="s">
        <v>61</v>
      </c>
      <c r="D37" s="48" t="s">
        <v>6</v>
      </c>
      <c r="E37" s="9">
        <v>4078.09</v>
      </c>
      <c r="F37" s="9">
        <v>4078.09</v>
      </c>
      <c r="G37" s="9">
        <v>4078.09</v>
      </c>
      <c r="H37" s="9">
        <v>4078.09</v>
      </c>
      <c r="I37" s="9">
        <v>4454.91</v>
      </c>
      <c r="J37" s="9">
        <v>4266.5</v>
      </c>
      <c r="K37" s="9">
        <v>4266.5</v>
      </c>
      <c r="L37" s="9">
        <v>4266.5</v>
      </c>
      <c r="M37" s="9">
        <v>4266.5</v>
      </c>
      <c r="N37" s="9">
        <v>4266.5</v>
      </c>
      <c r="O37" s="9">
        <v>4266.5</v>
      </c>
      <c r="P37" s="9">
        <v>4266.5</v>
      </c>
      <c r="Q37" s="37">
        <f t="shared" si="5"/>
        <v>50632.770000000004</v>
      </c>
    </row>
    <row r="38" spans="1:17" s="13" customFormat="1">
      <c r="A38" s="49" t="s">
        <v>96</v>
      </c>
      <c r="B38" s="39" t="s">
        <v>63</v>
      </c>
      <c r="C38" s="18" t="s">
        <v>64</v>
      </c>
      <c r="D38" s="48" t="s">
        <v>7</v>
      </c>
      <c r="E38" s="9">
        <v>4078.09</v>
      </c>
      <c r="F38" s="9">
        <v>4078.09</v>
      </c>
      <c r="G38" s="9">
        <v>4078.09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37">
        <f t="shared" si="5"/>
        <v>12234.27</v>
      </c>
    </row>
    <row r="39" spans="1:17" s="13" customFormat="1">
      <c r="A39" s="49" t="s">
        <v>97</v>
      </c>
      <c r="B39" s="19" t="s">
        <v>65</v>
      </c>
      <c r="C39" s="19" t="s">
        <v>66</v>
      </c>
      <c r="D39" s="48" t="s">
        <v>8</v>
      </c>
      <c r="E39" s="9">
        <v>4078.09</v>
      </c>
      <c r="F39" s="9">
        <v>4078.09</v>
      </c>
      <c r="G39" s="9">
        <v>4078.09</v>
      </c>
      <c r="H39" s="9">
        <v>4078.09</v>
      </c>
      <c r="I39" s="9">
        <v>4454.91</v>
      </c>
      <c r="J39" s="9">
        <v>4266.5</v>
      </c>
      <c r="K39" s="9">
        <v>4266.5</v>
      </c>
      <c r="L39" s="9">
        <v>4266.5</v>
      </c>
      <c r="M39" s="9">
        <v>4266.5</v>
      </c>
      <c r="N39" s="9">
        <v>4266.5</v>
      </c>
      <c r="O39" s="9">
        <v>4266.5</v>
      </c>
      <c r="P39" s="9">
        <v>4266.5</v>
      </c>
      <c r="Q39" s="37">
        <f t="shared" ref="Q39" si="6">SUM(E39:P39)</f>
        <v>50632.770000000004</v>
      </c>
    </row>
    <row r="40" spans="1:17" s="13" customFormat="1">
      <c r="A40" s="49" t="s">
        <v>98</v>
      </c>
      <c r="B40" s="49" t="s">
        <v>68</v>
      </c>
      <c r="C40" s="49" t="s">
        <v>67</v>
      </c>
      <c r="D40" s="48" t="s">
        <v>9</v>
      </c>
      <c r="E40" s="54">
        <v>0</v>
      </c>
      <c r="F40" s="54">
        <v>0</v>
      </c>
      <c r="G40" s="54">
        <v>0</v>
      </c>
      <c r="H40" s="54">
        <v>0</v>
      </c>
      <c r="I40" s="9">
        <v>4454.91</v>
      </c>
      <c r="J40" s="9">
        <v>4266.5</v>
      </c>
      <c r="K40" s="9">
        <v>4266.5</v>
      </c>
      <c r="L40" s="9">
        <v>4266.5</v>
      </c>
      <c r="M40" s="9">
        <v>4266.5</v>
      </c>
      <c r="N40" s="9">
        <v>4266.5</v>
      </c>
      <c r="O40" s="9">
        <v>4266.5</v>
      </c>
      <c r="P40" s="9">
        <v>4266.5</v>
      </c>
      <c r="Q40" s="37">
        <f t="shared" si="5"/>
        <v>34320.410000000003</v>
      </c>
    </row>
    <row r="41" spans="1:17" s="13" customFormat="1">
      <c r="A41" s="28"/>
      <c r="B41" s="28"/>
      <c r="C41" s="28"/>
      <c r="D41" s="29"/>
      <c r="E41" s="30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52" t="s">
        <v>1</v>
      </c>
      <c r="Q41" s="53">
        <f>SUM(Q33:Q40)</f>
        <v>316030.89</v>
      </c>
    </row>
    <row r="42" spans="1:17">
      <c r="A42" s="26" t="s">
        <v>72</v>
      </c>
      <c r="B42" s="25"/>
      <c r="C42" s="25"/>
      <c r="D42" s="25"/>
      <c r="E42" s="14"/>
      <c r="F42" s="13"/>
    </row>
    <row r="43" spans="1:17">
      <c r="A43" s="67" t="s">
        <v>111</v>
      </c>
      <c r="B43" s="67"/>
      <c r="C43" s="67"/>
      <c r="D43" s="67"/>
      <c r="E43" s="67"/>
      <c r="F43" s="13"/>
    </row>
    <row r="44" spans="1:17">
      <c r="A44" s="67" t="s">
        <v>100</v>
      </c>
      <c r="B44" s="67"/>
      <c r="C44" s="67"/>
      <c r="D44" s="67"/>
      <c r="E44" s="67"/>
    </row>
    <row r="45" spans="1:17">
      <c r="A45" s="34"/>
      <c r="B45" s="28"/>
      <c r="C45" s="28"/>
      <c r="D45" s="28"/>
      <c r="E45" s="29"/>
      <c r="F45" s="30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24"/>
    </row>
    <row r="46" spans="1:17" s="15" customFormat="1" ht="18">
      <c r="A46" s="64" t="s">
        <v>102</v>
      </c>
      <c r="B46" s="65"/>
      <c r="C46" s="65"/>
      <c r="D46" s="65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</row>
    <row r="47" spans="1:17">
      <c r="A47" s="23"/>
      <c r="B47" s="23"/>
      <c r="C47" s="23"/>
      <c r="D47" s="23"/>
      <c r="E47" s="27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1:17">
      <c r="A48" s="61" t="s">
        <v>114</v>
      </c>
      <c r="B48" s="61" t="s">
        <v>115</v>
      </c>
      <c r="C48" s="61" t="s">
        <v>116</v>
      </c>
      <c r="D48" s="36" t="s">
        <v>0</v>
      </c>
      <c r="E48" s="60">
        <v>44927</v>
      </c>
      <c r="F48" s="60">
        <v>44958</v>
      </c>
      <c r="G48" s="60">
        <v>44986</v>
      </c>
      <c r="H48" s="60">
        <v>45017</v>
      </c>
      <c r="I48" s="60">
        <v>45047</v>
      </c>
      <c r="J48" s="60">
        <v>45078</v>
      </c>
      <c r="K48" s="60">
        <v>45108</v>
      </c>
      <c r="L48" s="60">
        <v>45139</v>
      </c>
      <c r="M48" s="60">
        <v>45170</v>
      </c>
      <c r="N48" s="60">
        <v>45200</v>
      </c>
      <c r="O48" s="60">
        <v>45231</v>
      </c>
      <c r="P48" s="60">
        <v>45261</v>
      </c>
      <c r="Q48" s="36" t="s">
        <v>1</v>
      </c>
    </row>
    <row r="49" spans="1:17">
      <c r="A49" s="45" t="s">
        <v>85</v>
      </c>
      <c r="B49" s="18" t="s">
        <v>49</v>
      </c>
      <c r="C49" s="17" t="s">
        <v>39</v>
      </c>
      <c r="D49" s="38" t="s">
        <v>15</v>
      </c>
      <c r="E49" s="9">
        <v>3741.43</v>
      </c>
      <c r="F49" s="9">
        <v>3741.43</v>
      </c>
      <c r="G49" s="9">
        <v>3741.43</v>
      </c>
      <c r="H49" s="9">
        <v>3741.43</v>
      </c>
      <c r="I49" s="9">
        <v>3741.43</v>
      </c>
      <c r="J49" s="9">
        <v>4811.41</v>
      </c>
      <c r="K49" s="9">
        <v>4078.09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37">
        <f t="shared" ref="Q49:Q57" si="7">SUM(E49:P49)</f>
        <v>27596.649999999998</v>
      </c>
    </row>
    <row r="50" spans="1:17">
      <c r="A50" s="45" t="s">
        <v>88</v>
      </c>
      <c r="B50" s="19" t="s">
        <v>40</v>
      </c>
      <c r="C50" s="19" t="s">
        <v>41</v>
      </c>
      <c r="D50" s="38" t="s">
        <v>2</v>
      </c>
      <c r="E50" s="9">
        <v>3741.43</v>
      </c>
      <c r="F50" s="9">
        <v>3741.43</v>
      </c>
      <c r="G50" s="9">
        <v>3741.43</v>
      </c>
      <c r="H50" s="9">
        <v>3741.43</v>
      </c>
      <c r="I50" s="9">
        <v>4078.09</v>
      </c>
      <c r="J50" s="9">
        <v>4078.09</v>
      </c>
      <c r="K50" s="9">
        <v>4078.09</v>
      </c>
      <c r="L50" s="9">
        <v>4078.09</v>
      </c>
      <c r="M50" s="9">
        <v>4078.09</v>
      </c>
      <c r="N50" s="9">
        <v>4078.09</v>
      </c>
      <c r="O50" s="9">
        <v>4078.09</v>
      </c>
      <c r="P50" s="9">
        <v>4078.09</v>
      </c>
      <c r="Q50" s="37">
        <f t="shared" si="7"/>
        <v>47590.439999999988</v>
      </c>
    </row>
    <row r="51" spans="1:17">
      <c r="A51" s="12" t="s">
        <v>90</v>
      </c>
      <c r="B51" s="19" t="s">
        <v>55</v>
      </c>
      <c r="C51" s="12" t="s">
        <v>69</v>
      </c>
      <c r="D51" s="38" t="s">
        <v>14</v>
      </c>
      <c r="E51" s="9">
        <v>3741.43</v>
      </c>
      <c r="F51" s="9">
        <v>3741.43</v>
      </c>
      <c r="G51" s="9">
        <v>3741.43</v>
      </c>
      <c r="H51" s="9">
        <v>3741.43</v>
      </c>
      <c r="I51" s="9">
        <v>3741.43</v>
      </c>
      <c r="J51" s="9">
        <v>4811.41</v>
      </c>
      <c r="K51" s="9">
        <v>4078.09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37">
        <f t="shared" si="7"/>
        <v>27596.649999999998</v>
      </c>
    </row>
    <row r="52" spans="1:17">
      <c r="A52" s="12" t="s">
        <v>91</v>
      </c>
      <c r="B52" s="18" t="s">
        <v>53</v>
      </c>
      <c r="C52" s="17" t="s">
        <v>57</v>
      </c>
      <c r="D52" s="48" t="s">
        <v>3</v>
      </c>
      <c r="E52" s="9">
        <v>3741.43</v>
      </c>
      <c r="F52" s="9">
        <v>3741.43</v>
      </c>
      <c r="G52" s="9">
        <v>3741.43</v>
      </c>
      <c r="H52" s="9">
        <v>3741.43</v>
      </c>
      <c r="I52" s="9">
        <v>3741.43</v>
      </c>
      <c r="J52" s="9">
        <v>4811.41</v>
      </c>
      <c r="K52" s="9">
        <v>4078.09</v>
      </c>
      <c r="L52" s="9">
        <v>4078.09</v>
      </c>
      <c r="M52" s="9">
        <v>4078.09</v>
      </c>
      <c r="N52" s="9">
        <v>4078.09</v>
      </c>
      <c r="O52" s="9">
        <v>4078.09</v>
      </c>
      <c r="P52" s="9">
        <v>4078.09</v>
      </c>
      <c r="Q52" s="37">
        <f t="shared" si="7"/>
        <v>47987.099999999991</v>
      </c>
    </row>
    <row r="53" spans="1:17">
      <c r="A53" s="12" t="s">
        <v>94</v>
      </c>
      <c r="B53" s="49" t="s">
        <v>70</v>
      </c>
      <c r="C53" s="50" t="s">
        <v>71</v>
      </c>
      <c r="D53" s="48" t="s">
        <v>5</v>
      </c>
      <c r="E53" s="9">
        <v>3741.43</v>
      </c>
      <c r="F53" s="9">
        <v>3741.43</v>
      </c>
      <c r="G53" s="9">
        <v>3741.43</v>
      </c>
      <c r="H53" s="9">
        <v>3741.43</v>
      </c>
      <c r="I53" s="9">
        <v>3741.43</v>
      </c>
      <c r="J53" s="9">
        <v>4811.41</v>
      </c>
      <c r="K53" s="9">
        <v>4078.09</v>
      </c>
      <c r="L53" s="9">
        <v>4078.09</v>
      </c>
      <c r="M53" s="9">
        <v>4078.09</v>
      </c>
      <c r="N53" s="9">
        <v>4078.09</v>
      </c>
      <c r="O53" s="9">
        <v>4078.09</v>
      </c>
      <c r="P53" s="9">
        <v>4078.09</v>
      </c>
      <c r="Q53" s="37">
        <f t="shared" si="7"/>
        <v>47987.099999999991</v>
      </c>
    </row>
    <row r="54" spans="1:17">
      <c r="A54" s="12" t="s">
        <v>92</v>
      </c>
      <c r="B54" s="39" t="s">
        <v>58</v>
      </c>
      <c r="C54" s="47" t="s">
        <v>59</v>
      </c>
      <c r="D54" s="48" t="s">
        <v>4</v>
      </c>
      <c r="E54" s="9">
        <v>3741.43</v>
      </c>
      <c r="F54" s="9">
        <v>3741.43</v>
      </c>
      <c r="G54" s="9">
        <v>3741.43</v>
      </c>
      <c r="H54" s="9">
        <v>3741.43</v>
      </c>
      <c r="I54" s="9">
        <v>3741.43</v>
      </c>
      <c r="J54" s="9">
        <v>4811.41</v>
      </c>
      <c r="K54" s="9">
        <v>4078.09</v>
      </c>
      <c r="L54" s="9">
        <v>4078.09</v>
      </c>
      <c r="M54" s="9">
        <v>4078.09</v>
      </c>
      <c r="N54" s="9">
        <v>4078.09</v>
      </c>
      <c r="O54" s="9">
        <v>4078.09</v>
      </c>
      <c r="P54" s="9">
        <v>4078.09</v>
      </c>
      <c r="Q54" s="37">
        <f t="shared" si="7"/>
        <v>47987.099999999991</v>
      </c>
    </row>
    <row r="55" spans="1:17">
      <c r="A55" s="12" t="s">
        <v>95</v>
      </c>
      <c r="B55" s="19" t="s">
        <v>60</v>
      </c>
      <c r="C55" s="19" t="s">
        <v>61</v>
      </c>
      <c r="D55" s="48" t="s">
        <v>6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9">
        <v>4078.09</v>
      </c>
      <c r="M55" s="9">
        <v>4078.09</v>
      </c>
      <c r="N55" s="9">
        <v>4078.09</v>
      </c>
      <c r="O55" s="9">
        <v>4078.09</v>
      </c>
      <c r="P55" s="9">
        <v>4078.09</v>
      </c>
      <c r="Q55" s="37">
        <f t="shared" si="7"/>
        <v>20390.45</v>
      </c>
    </row>
    <row r="56" spans="1:17">
      <c r="A56" s="51" t="s">
        <v>96</v>
      </c>
      <c r="B56" s="39" t="s">
        <v>63</v>
      </c>
      <c r="C56" s="18" t="s">
        <v>64</v>
      </c>
      <c r="D56" s="48" t="s">
        <v>7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9">
        <v>4078.09</v>
      </c>
      <c r="N56" s="9">
        <v>4078.09</v>
      </c>
      <c r="O56" s="9">
        <v>4078.09</v>
      </c>
      <c r="P56" s="9">
        <v>4078.09</v>
      </c>
      <c r="Q56" s="37">
        <f t="shared" si="7"/>
        <v>16312.36</v>
      </c>
    </row>
    <row r="57" spans="1:17">
      <c r="A57" s="12" t="s">
        <v>97</v>
      </c>
      <c r="B57" s="19" t="s">
        <v>65</v>
      </c>
      <c r="C57" s="19" t="s">
        <v>66</v>
      </c>
      <c r="D57" s="48" t="s">
        <v>8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9">
        <v>4078.09</v>
      </c>
      <c r="N57" s="9">
        <v>4078.09</v>
      </c>
      <c r="O57" s="9">
        <v>4078.09</v>
      </c>
      <c r="P57" s="9">
        <v>4078.09</v>
      </c>
      <c r="Q57" s="37">
        <f t="shared" si="7"/>
        <v>16312.36</v>
      </c>
    </row>
    <row r="58" spans="1:17">
      <c r="A58" s="28"/>
      <c r="B58" s="28"/>
      <c r="C58" s="28"/>
      <c r="D58" s="29"/>
      <c r="E58" s="30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52" t="s">
        <v>1</v>
      </c>
      <c r="Q58" s="53">
        <f>SUM(Q49:Q57)</f>
        <v>299760.2099999999</v>
      </c>
    </row>
    <row r="59" spans="1:17">
      <c r="A59" s="25"/>
      <c r="B59" s="25"/>
      <c r="C59" s="25"/>
      <c r="D59" s="25"/>
      <c r="E59" s="25"/>
      <c r="F59" s="13"/>
    </row>
    <row r="60" spans="1:17" s="15" customFormat="1" ht="18">
      <c r="A60" s="64" t="s">
        <v>103</v>
      </c>
      <c r="B60" s="65"/>
      <c r="C60" s="65"/>
      <c r="D60" s="65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</row>
    <row r="61" spans="1:17">
      <c r="A61" s="23"/>
      <c r="B61" s="23"/>
      <c r="C61" s="23"/>
      <c r="D61" s="23"/>
      <c r="E61" s="27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1:17">
      <c r="A62" s="61" t="s">
        <v>114</v>
      </c>
      <c r="B62" s="61" t="s">
        <v>115</v>
      </c>
      <c r="C62" s="61" t="s">
        <v>116</v>
      </c>
      <c r="D62" s="36" t="s">
        <v>0</v>
      </c>
      <c r="E62" s="60">
        <v>44562</v>
      </c>
      <c r="F62" s="60">
        <v>44593</v>
      </c>
      <c r="G62" s="60">
        <v>44621</v>
      </c>
      <c r="H62" s="60">
        <v>44652</v>
      </c>
      <c r="I62" s="60">
        <v>44682</v>
      </c>
      <c r="J62" s="60">
        <v>44713</v>
      </c>
      <c r="K62" s="60">
        <v>44743</v>
      </c>
      <c r="L62" s="60">
        <v>44774</v>
      </c>
      <c r="M62" s="60">
        <v>44805</v>
      </c>
      <c r="N62" s="60">
        <v>44835</v>
      </c>
      <c r="O62" s="60">
        <v>44866</v>
      </c>
      <c r="P62" s="60">
        <v>44896</v>
      </c>
      <c r="Q62" s="36" t="s">
        <v>1</v>
      </c>
    </row>
    <row r="63" spans="1:17">
      <c r="A63" s="45" t="s">
        <v>85</v>
      </c>
      <c r="B63" s="18" t="s">
        <v>49</v>
      </c>
      <c r="C63" s="17" t="s">
        <v>39</v>
      </c>
      <c r="D63" s="38" t="s">
        <v>15</v>
      </c>
      <c r="E63" s="9">
        <v>3741.73</v>
      </c>
      <c r="F63" s="9">
        <v>3741.73</v>
      </c>
      <c r="G63" s="9">
        <v>3741.73</v>
      </c>
      <c r="H63" s="9">
        <v>3741.73</v>
      </c>
      <c r="I63" s="9">
        <v>3741.73</v>
      </c>
      <c r="J63" s="9">
        <v>3741.73</v>
      </c>
      <c r="K63" s="9">
        <v>3741.73</v>
      </c>
      <c r="L63" s="9">
        <v>3741.73</v>
      </c>
      <c r="M63" s="9">
        <v>3741.73</v>
      </c>
      <c r="N63" s="9">
        <v>3741.73</v>
      </c>
      <c r="O63" s="9">
        <v>3741.73</v>
      </c>
      <c r="P63" s="9">
        <v>3741.73</v>
      </c>
      <c r="Q63" s="37">
        <f t="shared" ref="Q63:Q69" si="8">SUM(E63:P63)</f>
        <v>44900.760000000009</v>
      </c>
    </row>
    <row r="64" spans="1:17">
      <c r="A64" s="45" t="s">
        <v>87</v>
      </c>
      <c r="B64" s="18" t="s">
        <v>50</v>
      </c>
      <c r="C64" s="39" t="s">
        <v>48</v>
      </c>
      <c r="D64" s="38" t="s">
        <v>16</v>
      </c>
      <c r="E64" s="9">
        <v>3741.73</v>
      </c>
      <c r="F64" s="9">
        <v>3741.73</v>
      </c>
      <c r="G64" s="9">
        <v>3741.73</v>
      </c>
      <c r="H64" s="9">
        <v>3741.73</v>
      </c>
      <c r="I64" s="9">
        <v>3741.73</v>
      </c>
      <c r="J64" s="9">
        <v>3741.73</v>
      </c>
      <c r="K64" s="9">
        <v>3741.73</v>
      </c>
      <c r="L64" s="9">
        <v>3741.73</v>
      </c>
      <c r="M64" s="9">
        <v>3741.73</v>
      </c>
      <c r="N64" s="54">
        <v>0</v>
      </c>
      <c r="O64" s="54">
        <v>0</v>
      </c>
      <c r="P64" s="54">
        <v>0</v>
      </c>
      <c r="Q64" s="37">
        <f t="shared" si="8"/>
        <v>33675.57</v>
      </c>
    </row>
    <row r="65" spans="1:17">
      <c r="A65" s="45" t="s">
        <v>88</v>
      </c>
      <c r="B65" s="19" t="s">
        <v>40</v>
      </c>
      <c r="C65" s="19" t="s">
        <v>41</v>
      </c>
      <c r="D65" s="38" t="s">
        <v>2</v>
      </c>
      <c r="E65" s="9">
        <v>3741.73</v>
      </c>
      <c r="F65" s="9">
        <v>3741.73</v>
      </c>
      <c r="G65" s="9">
        <v>3741.73</v>
      </c>
      <c r="H65" s="9">
        <v>3741.73</v>
      </c>
      <c r="I65" s="9">
        <v>3741.73</v>
      </c>
      <c r="J65" s="9">
        <v>3741.73</v>
      </c>
      <c r="K65" s="9">
        <v>3741.73</v>
      </c>
      <c r="L65" s="9">
        <v>3741.73</v>
      </c>
      <c r="M65" s="9">
        <v>3741.73</v>
      </c>
      <c r="N65" s="9">
        <v>3741.73</v>
      </c>
      <c r="O65" s="9">
        <v>3741.73</v>
      </c>
      <c r="P65" s="9">
        <v>3741.73</v>
      </c>
      <c r="Q65" s="37">
        <f t="shared" si="8"/>
        <v>44900.760000000009</v>
      </c>
    </row>
    <row r="66" spans="1:17">
      <c r="A66" s="12" t="s">
        <v>90</v>
      </c>
      <c r="B66" s="19" t="s">
        <v>55</v>
      </c>
      <c r="C66" s="12" t="s">
        <v>56</v>
      </c>
      <c r="D66" s="38" t="s">
        <v>14</v>
      </c>
      <c r="E66" s="9">
        <v>3741.73</v>
      </c>
      <c r="F66" s="9">
        <v>3741.73</v>
      </c>
      <c r="G66" s="9">
        <v>3741.73</v>
      </c>
      <c r="H66" s="9">
        <v>3741.73</v>
      </c>
      <c r="I66" s="9">
        <v>3741.73</v>
      </c>
      <c r="J66" s="9">
        <v>3741.73</v>
      </c>
      <c r="K66" s="9">
        <v>3741.73</v>
      </c>
      <c r="L66" s="9">
        <v>3741.73</v>
      </c>
      <c r="M66" s="9">
        <v>3741.73</v>
      </c>
      <c r="N66" s="9">
        <v>3741.73</v>
      </c>
      <c r="O66" s="9">
        <v>3741.73</v>
      </c>
      <c r="P66" s="9">
        <v>3741.73</v>
      </c>
      <c r="Q66" s="37">
        <f t="shared" si="8"/>
        <v>44900.760000000009</v>
      </c>
    </row>
    <row r="67" spans="1:17">
      <c r="A67" s="12" t="s">
        <v>91</v>
      </c>
      <c r="B67" s="18" t="s">
        <v>53</v>
      </c>
      <c r="C67" s="17" t="s">
        <v>57</v>
      </c>
      <c r="D67" s="48" t="s">
        <v>3</v>
      </c>
      <c r="E67" s="9">
        <v>3741.73</v>
      </c>
      <c r="F67" s="9">
        <v>3741.73</v>
      </c>
      <c r="G67" s="9">
        <v>3741.73</v>
      </c>
      <c r="H67" s="9">
        <v>3741.73</v>
      </c>
      <c r="I67" s="9">
        <v>3741.73</v>
      </c>
      <c r="J67" s="9">
        <v>3741.73</v>
      </c>
      <c r="K67" s="9">
        <v>3741.73</v>
      </c>
      <c r="L67" s="9">
        <v>3741.73</v>
      </c>
      <c r="M67" s="9">
        <v>3741.73</v>
      </c>
      <c r="N67" s="9">
        <v>3741.73</v>
      </c>
      <c r="O67" s="9">
        <v>3741.73</v>
      </c>
      <c r="P67" s="9">
        <v>3741.73</v>
      </c>
      <c r="Q67" s="37">
        <f t="shared" si="8"/>
        <v>44900.760000000009</v>
      </c>
    </row>
    <row r="68" spans="1:17">
      <c r="A68" s="12" t="s">
        <v>92</v>
      </c>
      <c r="B68" s="19" t="s">
        <v>58</v>
      </c>
      <c r="C68" s="19" t="s">
        <v>59</v>
      </c>
      <c r="D68" s="48" t="s">
        <v>4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9">
        <v>3741.73</v>
      </c>
      <c r="O68" s="9">
        <v>3741.73</v>
      </c>
      <c r="P68" s="9">
        <v>3741.73</v>
      </c>
      <c r="Q68" s="37">
        <f t="shared" si="8"/>
        <v>11225.19</v>
      </c>
    </row>
    <row r="69" spans="1:17">
      <c r="A69" s="12" t="s">
        <v>93</v>
      </c>
      <c r="B69" s="18" t="s">
        <v>62</v>
      </c>
      <c r="C69" s="39" t="s">
        <v>48</v>
      </c>
      <c r="D69" s="48" t="s">
        <v>13</v>
      </c>
      <c r="E69" s="9">
        <v>3741.43</v>
      </c>
      <c r="F69" s="9">
        <v>3741.43</v>
      </c>
      <c r="G69" s="9">
        <v>3741.43</v>
      </c>
      <c r="H69" s="9">
        <v>3741.43</v>
      </c>
      <c r="I69" s="9">
        <v>3741.43</v>
      </c>
      <c r="J69" s="9">
        <v>3741.73</v>
      </c>
      <c r="K69" s="9">
        <v>3741.73</v>
      </c>
      <c r="L69" s="9">
        <v>3741.73</v>
      </c>
      <c r="M69" s="9">
        <v>3741.73</v>
      </c>
      <c r="N69" s="9">
        <v>3741.73</v>
      </c>
      <c r="O69" s="9">
        <v>3741.73</v>
      </c>
      <c r="P69" s="9">
        <v>3741.73</v>
      </c>
      <c r="Q69" s="37">
        <f t="shared" si="8"/>
        <v>44899.260000000009</v>
      </c>
    </row>
    <row r="70" spans="1:17">
      <c r="A70" s="28"/>
      <c r="B70" s="28"/>
      <c r="C70" s="28"/>
      <c r="D70" s="29"/>
      <c r="E70" s="30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52" t="s">
        <v>1</v>
      </c>
      <c r="Q70" s="53">
        <f>SUM(Q63:Q69)</f>
        <v>269403.06000000006</v>
      </c>
    </row>
    <row r="71" spans="1:17">
      <c r="A71" s="25"/>
      <c r="B71" s="25"/>
      <c r="C71" s="25"/>
      <c r="D71" s="25"/>
      <c r="E71" s="25"/>
    </row>
    <row r="72" spans="1:17" s="15" customFormat="1" ht="18">
      <c r="A72" s="64" t="s">
        <v>104</v>
      </c>
      <c r="B72" s="65"/>
      <c r="C72" s="65"/>
      <c r="D72" s="65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</row>
    <row r="73" spans="1:17">
      <c r="A73" s="23"/>
      <c r="B73" s="23"/>
      <c r="C73" s="23"/>
      <c r="D73" s="23"/>
      <c r="E73" s="27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1:17">
      <c r="A74" s="61" t="s">
        <v>114</v>
      </c>
      <c r="B74" s="61" t="s">
        <v>115</v>
      </c>
      <c r="C74" s="61" t="s">
        <v>116</v>
      </c>
      <c r="D74" s="36" t="s">
        <v>0</v>
      </c>
      <c r="E74" s="60">
        <v>44197</v>
      </c>
      <c r="F74" s="60">
        <v>44228</v>
      </c>
      <c r="G74" s="60">
        <v>44256</v>
      </c>
      <c r="H74" s="60">
        <v>44287</v>
      </c>
      <c r="I74" s="60">
        <v>44317</v>
      </c>
      <c r="J74" s="60">
        <v>44348</v>
      </c>
      <c r="K74" s="60">
        <v>44378</v>
      </c>
      <c r="L74" s="60">
        <v>44409</v>
      </c>
      <c r="M74" s="60">
        <v>44440</v>
      </c>
      <c r="N74" s="60">
        <v>44470</v>
      </c>
      <c r="O74" s="60">
        <v>44501</v>
      </c>
      <c r="P74" s="60">
        <v>44531</v>
      </c>
      <c r="Q74" s="36" t="s">
        <v>1</v>
      </c>
    </row>
    <row r="75" spans="1:17">
      <c r="A75" s="45" t="s">
        <v>86</v>
      </c>
      <c r="B75" s="19" t="s">
        <v>51</v>
      </c>
      <c r="C75" s="47" t="s">
        <v>52</v>
      </c>
      <c r="D75" s="38" t="s">
        <v>12</v>
      </c>
      <c r="E75" s="9">
        <v>3741.73</v>
      </c>
      <c r="F75" s="9">
        <v>3741.43</v>
      </c>
      <c r="G75" s="9">
        <v>3741.43</v>
      </c>
      <c r="H75" s="9">
        <v>3741.43</v>
      </c>
      <c r="I75" s="9">
        <v>3741.43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37">
        <f t="shared" ref="Q75:Q83" si="9">SUM(E75:P75)</f>
        <v>18707.45</v>
      </c>
    </row>
    <row r="76" spans="1:17">
      <c r="A76" s="45" t="s">
        <v>83</v>
      </c>
      <c r="B76" s="18" t="s">
        <v>47</v>
      </c>
      <c r="C76" s="39" t="s">
        <v>48</v>
      </c>
      <c r="D76" s="38" t="s">
        <v>19</v>
      </c>
      <c r="E76" s="9">
        <v>3741.73</v>
      </c>
      <c r="F76" s="9">
        <v>3741.43</v>
      </c>
      <c r="G76" s="9">
        <v>3741.43</v>
      </c>
      <c r="H76" s="9">
        <v>3741.73</v>
      </c>
      <c r="I76" s="9">
        <v>3741.43</v>
      </c>
      <c r="J76" s="9">
        <v>3741.43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37">
        <f t="shared" si="9"/>
        <v>22449.18</v>
      </c>
    </row>
    <row r="77" spans="1:17">
      <c r="A77" s="45" t="s">
        <v>84</v>
      </c>
      <c r="B77" s="18" t="s">
        <v>43</v>
      </c>
      <c r="C77" s="17" t="s">
        <v>44</v>
      </c>
      <c r="D77" s="38" t="s">
        <v>18</v>
      </c>
      <c r="E77" s="9">
        <v>3741.73</v>
      </c>
      <c r="F77" s="9">
        <v>3741.43</v>
      </c>
      <c r="G77" s="9">
        <v>3741.43</v>
      </c>
      <c r="H77" s="9">
        <v>3741.43</v>
      </c>
      <c r="I77" s="9">
        <v>3741.43</v>
      </c>
      <c r="J77" s="9">
        <v>3741.43</v>
      </c>
      <c r="K77" s="9">
        <v>3741.43</v>
      </c>
      <c r="L77" s="9">
        <v>3741.43</v>
      </c>
      <c r="M77" s="9">
        <v>3741.43</v>
      </c>
      <c r="N77" s="9">
        <v>3741.43</v>
      </c>
      <c r="O77" s="54">
        <v>0</v>
      </c>
      <c r="P77" s="54">
        <v>0</v>
      </c>
      <c r="Q77" s="37">
        <f t="shared" si="9"/>
        <v>37414.6</v>
      </c>
    </row>
    <row r="78" spans="1:17">
      <c r="A78" s="45" t="s">
        <v>85</v>
      </c>
      <c r="B78" s="18" t="s">
        <v>49</v>
      </c>
      <c r="C78" s="17" t="s">
        <v>39</v>
      </c>
      <c r="D78" s="38" t="s">
        <v>15</v>
      </c>
      <c r="E78" s="9">
        <v>3741.73</v>
      </c>
      <c r="F78" s="9">
        <v>3741.43</v>
      </c>
      <c r="G78" s="9">
        <v>3741.43</v>
      </c>
      <c r="H78" s="9">
        <v>3741.73</v>
      </c>
      <c r="I78" s="9">
        <v>3741.43</v>
      </c>
      <c r="J78" s="9">
        <v>3741.43</v>
      </c>
      <c r="K78" s="9">
        <v>3741.43</v>
      </c>
      <c r="L78" s="9">
        <v>3741.43</v>
      </c>
      <c r="M78" s="9">
        <v>3741.43</v>
      </c>
      <c r="N78" s="9">
        <v>3741.43</v>
      </c>
      <c r="O78" s="9">
        <v>3741.43</v>
      </c>
      <c r="P78" s="9">
        <v>3741.43</v>
      </c>
      <c r="Q78" s="37">
        <f t="shared" si="9"/>
        <v>44897.760000000002</v>
      </c>
    </row>
    <row r="79" spans="1:17">
      <c r="A79" s="45" t="s">
        <v>87</v>
      </c>
      <c r="B79" s="18" t="s">
        <v>50</v>
      </c>
      <c r="C79" s="39" t="s">
        <v>48</v>
      </c>
      <c r="D79" s="38" t="s">
        <v>16</v>
      </c>
      <c r="E79" s="9">
        <v>3741.73</v>
      </c>
      <c r="F79" s="9">
        <v>3741.43</v>
      </c>
      <c r="G79" s="9">
        <v>3741.43</v>
      </c>
      <c r="H79" s="9">
        <v>3741.73</v>
      </c>
      <c r="I79" s="9">
        <v>3741.43</v>
      </c>
      <c r="J79" s="9">
        <v>3741.43</v>
      </c>
      <c r="K79" s="9">
        <v>3741.43</v>
      </c>
      <c r="L79" s="9">
        <v>3741.43</v>
      </c>
      <c r="M79" s="9">
        <v>3741.43</v>
      </c>
      <c r="N79" s="9">
        <v>3741.43</v>
      </c>
      <c r="O79" s="9">
        <v>3741.43</v>
      </c>
      <c r="P79" s="9">
        <v>3741.43</v>
      </c>
      <c r="Q79" s="37">
        <f t="shared" si="9"/>
        <v>44897.760000000002</v>
      </c>
    </row>
    <row r="80" spans="1:17">
      <c r="A80" s="45" t="s">
        <v>88</v>
      </c>
      <c r="B80" s="19" t="s">
        <v>40</v>
      </c>
      <c r="C80" s="19" t="s">
        <v>41</v>
      </c>
      <c r="D80" s="38" t="s">
        <v>2</v>
      </c>
      <c r="E80" s="9">
        <v>3741.73</v>
      </c>
      <c r="F80" s="9">
        <v>3741.43</v>
      </c>
      <c r="G80" s="9">
        <v>3741.43</v>
      </c>
      <c r="H80" s="9">
        <v>3741.73</v>
      </c>
      <c r="I80" s="9">
        <v>3741.43</v>
      </c>
      <c r="J80" s="9">
        <v>3741.43</v>
      </c>
      <c r="K80" s="9">
        <v>3741.43</v>
      </c>
      <c r="L80" s="9">
        <v>3741.43</v>
      </c>
      <c r="M80" s="9">
        <v>3741.43</v>
      </c>
      <c r="N80" s="9">
        <v>3741.43</v>
      </c>
      <c r="O80" s="9">
        <v>3741.43</v>
      </c>
      <c r="P80" s="9">
        <v>3741.43</v>
      </c>
      <c r="Q80" s="37">
        <f t="shared" si="9"/>
        <v>44897.760000000002</v>
      </c>
    </row>
    <row r="81" spans="1:17">
      <c r="A81" s="45" t="s">
        <v>89</v>
      </c>
      <c r="B81" s="18" t="s">
        <v>53</v>
      </c>
      <c r="C81" s="17" t="s">
        <v>54</v>
      </c>
      <c r="D81" s="38" t="s">
        <v>17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9">
        <v>3741.43</v>
      </c>
      <c r="K81" s="9">
        <v>3741.43</v>
      </c>
      <c r="L81" s="9">
        <v>3741.43</v>
      </c>
      <c r="M81" s="54">
        <v>0</v>
      </c>
      <c r="N81" s="54">
        <v>0</v>
      </c>
      <c r="O81" s="54">
        <v>0</v>
      </c>
      <c r="P81" s="54">
        <v>0</v>
      </c>
      <c r="Q81" s="37">
        <f t="shared" si="9"/>
        <v>11224.289999999999</v>
      </c>
    </row>
    <row r="82" spans="1:17">
      <c r="A82" s="12" t="s">
        <v>90</v>
      </c>
      <c r="B82" s="19" t="s">
        <v>55</v>
      </c>
      <c r="C82" s="12" t="s">
        <v>56</v>
      </c>
      <c r="D82" s="38" t="s">
        <v>14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9">
        <v>3741.43</v>
      </c>
      <c r="M82" s="9">
        <v>3741.43</v>
      </c>
      <c r="N82" s="9">
        <v>3741.43</v>
      </c>
      <c r="O82" s="9">
        <v>3741.43</v>
      </c>
      <c r="P82" s="9">
        <v>3741.43</v>
      </c>
      <c r="Q82" s="37">
        <f t="shared" si="9"/>
        <v>18707.149999999998</v>
      </c>
    </row>
    <row r="83" spans="1:17">
      <c r="A83" s="12" t="s">
        <v>91</v>
      </c>
      <c r="B83" s="18" t="s">
        <v>53</v>
      </c>
      <c r="C83" s="20" t="s">
        <v>57</v>
      </c>
      <c r="D83" s="48" t="s">
        <v>3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9">
        <v>3741.43</v>
      </c>
      <c r="P83" s="9">
        <v>3741.43</v>
      </c>
      <c r="Q83" s="37">
        <f t="shared" si="9"/>
        <v>7482.86</v>
      </c>
    </row>
    <row r="84" spans="1:17">
      <c r="A84" s="4"/>
      <c r="B84" s="4"/>
      <c r="C84" s="4"/>
      <c r="D84" s="16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52" t="s">
        <v>1</v>
      </c>
      <c r="Q84" s="53">
        <f>SUM(Q75:Q83)</f>
        <v>250678.81000000003</v>
      </c>
    </row>
    <row r="85" spans="1:17">
      <c r="A85" s="35" t="s">
        <v>72</v>
      </c>
      <c r="B85" s="32"/>
      <c r="C85" s="32"/>
      <c r="D85" s="32"/>
      <c r="E85" s="33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24"/>
    </row>
    <row r="86" spans="1:17">
      <c r="A86" s="68" t="s">
        <v>110</v>
      </c>
      <c r="B86" s="68"/>
      <c r="C86" s="68"/>
      <c r="D86" s="68"/>
      <c r="E86" s="68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24"/>
    </row>
    <row r="87" spans="1:17">
      <c r="A87" s="68" t="s">
        <v>99</v>
      </c>
      <c r="B87" s="68"/>
      <c r="C87" s="68"/>
      <c r="D87" s="68"/>
      <c r="E87" s="68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24"/>
    </row>
    <row r="88" spans="1:17">
      <c r="A88" s="3"/>
      <c r="B88" s="4"/>
      <c r="C88" s="4"/>
      <c r="D88" s="4"/>
      <c r="E88" s="16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s="15" customFormat="1" ht="18">
      <c r="A89" s="64" t="s">
        <v>105</v>
      </c>
      <c r="B89" s="65"/>
      <c r="C89" s="65"/>
      <c r="D89" s="65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</row>
    <row r="90" spans="1:17">
      <c r="A90" s="23"/>
      <c r="B90" s="23"/>
      <c r="C90" s="23"/>
      <c r="D90" s="23"/>
      <c r="E90" s="27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1:17">
      <c r="A91" s="61" t="s">
        <v>114</v>
      </c>
      <c r="B91" s="61" t="s">
        <v>115</v>
      </c>
      <c r="C91" s="61" t="s">
        <v>116</v>
      </c>
      <c r="D91" s="36" t="s">
        <v>0</v>
      </c>
      <c r="E91" s="60">
        <v>43831</v>
      </c>
      <c r="F91" s="60">
        <v>43862</v>
      </c>
      <c r="G91" s="60">
        <v>43891</v>
      </c>
      <c r="H91" s="60">
        <v>43922</v>
      </c>
      <c r="I91" s="60">
        <v>43952</v>
      </c>
      <c r="J91" s="60">
        <v>43983</v>
      </c>
      <c r="K91" s="60">
        <v>44013</v>
      </c>
      <c r="L91" s="60">
        <v>44044</v>
      </c>
      <c r="M91" s="60">
        <v>44075</v>
      </c>
      <c r="N91" s="60">
        <v>44105</v>
      </c>
      <c r="O91" s="60">
        <v>44136</v>
      </c>
      <c r="P91" s="60">
        <v>44166</v>
      </c>
      <c r="Q91" s="36" t="s">
        <v>1</v>
      </c>
    </row>
    <row r="92" spans="1:17">
      <c r="A92" s="45" t="s">
        <v>82</v>
      </c>
      <c r="B92" s="19" t="s">
        <v>45</v>
      </c>
      <c r="C92" s="19" t="s">
        <v>46</v>
      </c>
      <c r="D92" s="38" t="s">
        <v>10</v>
      </c>
      <c r="E92" s="9">
        <v>3741.73</v>
      </c>
      <c r="F92" s="9">
        <v>3741.43</v>
      </c>
      <c r="G92" s="9">
        <v>3741.43</v>
      </c>
      <c r="H92" s="9">
        <v>3741.43</v>
      </c>
      <c r="I92" s="9">
        <v>3741.43</v>
      </c>
      <c r="J92" s="9">
        <v>3741.31</v>
      </c>
      <c r="K92" s="9">
        <v>3741.25</v>
      </c>
      <c r="L92" s="9">
        <v>3741.19</v>
      </c>
      <c r="M92" s="9">
        <v>3741.13</v>
      </c>
      <c r="N92" s="54">
        <v>0</v>
      </c>
      <c r="O92" s="54">
        <v>0</v>
      </c>
      <c r="P92" s="54">
        <v>0</v>
      </c>
      <c r="Q92" s="37">
        <f t="shared" ref="Q92:Q98" si="10">SUM(E92:P92)</f>
        <v>33672.33</v>
      </c>
    </row>
    <row r="93" spans="1:17">
      <c r="A93" s="45" t="s">
        <v>78</v>
      </c>
      <c r="B93" s="19" t="s">
        <v>35</v>
      </c>
      <c r="C93" s="19" t="s">
        <v>36</v>
      </c>
      <c r="D93" s="38" t="s">
        <v>11</v>
      </c>
      <c r="E93" s="9">
        <v>3741.73</v>
      </c>
      <c r="F93" s="9">
        <v>3741.73</v>
      </c>
      <c r="G93" s="9">
        <v>3741.73</v>
      </c>
      <c r="H93" s="9">
        <v>3741.73</v>
      </c>
      <c r="I93" s="9">
        <v>3741.73</v>
      </c>
      <c r="J93" s="9">
        <v>3741.73</v>
      </c>
      <c r="K93" s="9">
        <v>3741.73</v>
      </c>
      <c r="L93" s="9">
        <v>3741.73</v>
      </c>
      <c r="M93" s="9">
        <v>3741.73</v>
      </c>
      <c r="N93" s="54">
        <v>0</v>
      </c>
      <c r="O93" s="54">
        <v>0</v>
      </c>
      <c r="P93" s="54">
        <v>0</v>
      </c>
      <c r="Q93" s="37">
        <f t="shared" si="10"/>
        <v>33675.57</v>
      </c>
    </row>
    <row r="94" spans="1:17">
      <c r="A94" s="46" t="s">
        <v>86</v>
      </c>
      <c r="B94" s="19" t="s">
        <v>51</v>
      </c>
      <c r="C94" s="47" t="s">
        <v>52</v>
      </c>
      <c r="D94" s="38" t="s">
        <v>12</v>
      </c>
      <c r="E94" s="9">
        <v>3741.73</v>
      </c>
      <c r="F94" s="9">
        <v>3741.43</v>
      </c>
      <c r="G94" s="9">
        <v>3741.43</v>
      </c>
      <c r="H94" s="9">
        <v>3741.43</v>
      </c>
      <c r="I94" s="9">
        <v>3741.43</v>
      </c>
      <c r="J94" s="9">
        <v>3741.43</v>
      </c>
      <c r="K94" s="9">
        <v>3741.43</v>
      </c>
      <c r="L94" s="9">
        <v>3741.43</v>
      </c>
      <c r="M94" s="9">
        <v>3741.43</v>
      </c>
      <c r="N94" s="9">
        <v>3741.43</v>
      </c>
      <c r="O94" s="9">
        <v>3741.43</v>
      </c>
      <c r="P94" s="9">
        <v>3741.43</v>
      </c>
      <c r="Q94" s="37">
        <f t="shared" si="10"/>
        <v>44897.46</v>
      </c>
    </row>
    <row r="95" spans="1:17">
      <c r="A95" s="45" t="s">
        <v>83</v>
      </c>
      <c r="B95" s="18" t="s">
        <v>47</v>
      </c>
      <c r="C95" s="39" t="s">
        <v>48</v>
      </c>
      <c r="D95" s="38" t="s">
        <v>19</v>
      </c>
      <c r="E95" s="9">
        <v>3741.73</v>
      </c>
      <c r="F95" s="9">
        <v>3741.43</v>
      </c>
      <c r="G95" s="9">
        <v>3741.43</v>
      </c>
      <c r="H95" s="9">
        <v>3741.73</v>
      </c>
      <c r="I95" s="9">
        <v>3741.43</v>
      </c>
      <c r="J95" s="9">
        <v>3741.43</v>
      </c>
      <c r="K95" s="9">
        <v>3741.23</v>
      </c>
      <c r="L95" s="9">
        <v>3741.08</v>
      </c>
      <c r="M95" s="9">
        <v>3740.93</v>
      </c>
      <c r="N95" s="9">
        <v>3740.78</v>
      </c>
      <c r="O95" s="9">
        <v>3740.63</v>
      </c>
      <c r="P95" s="9">
        <v>3740.48</v>
      </c>
      <c r="Q95" s="37">
        <f t="shared" si="10"/>
        <v>44894.31</v>
      </c>
    </row>
    <row r="96" spans="1:17">
      <c r="A96" s="45" t="s">
        <v>84</v>
      </c>
      <c r="B96" s="18" t="s">
        <v>43</v>
      </c>
      <c r="C96" s="17" t="s">
        <v>44</v>
      </c>
      <c r="D96" s="38" t="s">
        <v>18</v>
      </c>
      <c r="E96" s="9">
        <v>3741.73</v>
      </c>
      <c r="F96" s="9">
        <v>3741.43</v>
      </c>
      <c r="G96" s="9">
        <v>3741.43</v>
      </c>
      <c r="H96" s="9">
        <v>3741.43</v>
      </c>
      <c r="I96" s="9">
        <v>3741.43</v>
      </c>
      <c r="J96" s="9">
        <v>3741.43</v>
      </c>
      <c r="K96" s="9">
        <v>3741.43</v>
      </c>
      <c r="L96" s="9">
        <v>3741.43</v>
      </c>
      <c r="M96" s="9">
        <v>3741.43</v>
      </c>
      <c r="N96" s="9">
        <v>3741.43</v>
      </c>
      <c r="O96" s="9">
        <v>3741.43</v>
      </c>
      <c r="P96" s="9">
        <v>3741.43</v>
      </c>
      <c r="Q96" s="37">
        <f t="shared" si="10"/>
        <v>44897.46</v>
      </c>
    </row>
    <row r="97" spans="1:17">
      <c r="A97" s="45" t="s">
        <v>85</v>
      </c>
      <c r="B97" s="18" t="s">
        <v>49</v>
      </c>
      <c r="C97" s="17" t="s">
        <v>39</v>
      </c>
      <c r="D97" s="38" t="s">
        <v>15</v>
      </c>
      <c r="E97" s="9">
        <v>3741.73</v>
      </c>
      <c r="F97" s="9">
        <v>3741.43</v>
      </c>
      <c r="G97" s="9">
        <v>3741.43</v>
      </c>
      <c r="H97" s="9">
        <v>3741.73</v>
      </c>
      <c r="I97" s="9">
        <v>3741.43</v>
      </c>
      <c r="J97" s="9">
        <v>3741.43</v>
      </c>
      <c r="K97" s="9">
        <v>3741.43</v>
      </c>
      <c r="L97" s="9">
        <v>3741.43</v>
      </c>
      <c r="M97" s="9">
        <v>3741.43</v>
      </c>
      <c r="N97" s="9">
        <v>3741.43</v>
      </c>
      <c r="O97" s="9">
        <v>3741.43</v>
      </c>
      <c r="P97" s="9">
        <v>3741.43</v>
      </c>
      <c r="Q97" s="37">
        <f t="shared" si="10"/>
        <v>44897.760000000002</v>
      </c>
    </row>
    <row r="98" spans="1:17">
      <c r="A98" s="45" t="s">
        <v>87</v>
      </c>
      <c r="B98" s="18" t="s">
        <v>50</v>
      </c>
      <c r="C98" s="39" t="s">
        <v>48</v>
      </c>
      <c r="D98" s="38" t="s">
        <v>16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4">
        <v>0</v>
      </c>
      <c r="M98" s="54">
        <v>0</v>
      </c>
      <c r="N98" s="54">
        <v>0</v>
      </c>
      <c r="O98" s="54">
        <v>0</v>
      </c>
      <c r="P98" s="9">
        <v>3741.43</v>
      </c>
      <c r="Q98" s="37">
        <f t="shared" si="10"/>
        <v>3741.43</v>
      </c>
    </row>
    <row r="99" spans="1:17">
      <c r="A99" s="28"/>
      <c r="B99" s="28"/>
      <c r="C99" s="28"/>
      <c r="D99" s="29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52" t="s">
        <v>1</v>
      </c>
      <c r="Q99" s="53">
        <f>SUM(Q92:Q98)</f>
        <v>250676.31999999998</v>
      </c>
    </row>
    <row r="101" spans="1:17" s="15" customFormat="1" ht="18">
      <c r="A101" s="64" t="s">
        <v>109</v>
      </c>
      <c r="B101" s="65"/>
      <c r="C101" s="65"/>
      <c r="D101" s="65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</row>
    <row r="102" spans="1:17">
      <c r="A102" s="23"/>
      <c r="B102" s="23"/>
      <c r="C102" s="23"/>
      <c r="D102" s="23"/>
      <c r="E102" s="27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1:17">
      <c r="A103" s="61" t="s">
        <v>114</v>
      </c>
      <c r="B103" s="61" t="s">
        <v>115</v>
      </c>
      <c r="C103" s="61" t="s">
        <v>116</v>
      </c>
      <c r="D103" s="36" t="s">
        <v>0</v>
      </c>
      <c r="E103" s="60">
        <v>43466</v>
      </c>
      <c r="F103" s="60">
        <v>43497</v>
      </c>
      <c r="G103" s="60">
        <v>43525</v>
      </c>
      <c r="H103" s="60">
        <v>43556</v>
      </c>
      <c r="I103" s="60">
        <v>43586</v>
      </c>
      <c r="J103" s="60">
        <v>43617</v>
      </c>
      <c r="K103" s="60">
        <v>43647</v>
      </c>
      <c r="L103" s="60">
        <v>43678</v>
      </c>
      <c r="M103" s="60">
        <v>43709</v>
      </c>
      <c r="N103" s="60">
        <v>43739</v>
      </c>
      <c r="O103" s="60">
        <v>43770</v>
      </c>
      <c r="P103" s="60">
        <v>43800</v>
      </c>
      <c r="Q103" s="36" t="s">
        <v>1</v>
      </c>
    </row>
    <row r="104" spans="1:17">
      <c r="A104" s="7" t="s">
        <v>82</v>
      </c>
      <c r="B104" s="19" t="s">
        <v>45</v>
      </c>
      <c r="C104" s="19" t="s">
        <v>46</v>
      </c>
      <c r="D104" s="43" t="s">
        <v>10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4">
        <v>0</v>
      </c>
      <c r="M104" s="9">
        <v>3741.43</v>
      </c>
      <c r="N104" s="9">
        <v>3741.43</v>
      </c>
      <c r="O104" s="9">
        <v>3741.43</v>
      </c>
      <c r="P104" s="9">
        <v>3741.43</v>
      </c>
      <c r="Q104" s="37">
        <f t="shared" ref="Q104:Q112" si="11">SUM(E104:P104)</f>
        <v>14965.72</v>
      </c>
    </row>
    <row r="105" spans="1:17">
      <c r="A105" s="7" t="s">
        <v>78</v>
      </c>
      <c r="B105" s="19" t="s">
        <v>35</v>
      </c>
      <c r="C105" s="19" t="s">
        <v>36</v>
      </c>
      <c r="D105" s="43" t="s">
        <v>11</v>
      </c>
      <c r="E105" s="9">
        <v>3741.73</v>
      </c>
      <c r="F105" s="9">
        <v>3741.73</v>
      </c>
      <c r="G105" s="9">
        <v>3741.73</v>
      </c>
      <c r="H105" s="9">
        <v>3741.73</v>
      </c>
      <c r="I105" s="9">
        <v>3741.73</v>
      </c>
      <c r="J105" s="9">
        <v>3741.73</v>
      </c>
      <c r="K105" s="9">
        <v>3741.73</v>
      </c>
      <c r="L105" s="9">
        <v>3741.73</v>
      </c>
      <c r="M105" s="9">
        <v>3741.73</v>
      </c>
      <c r="N105" s="9">
        <v>3741.43</v>
      </c>
      <c r="O105" s="9">
        <v>3741.43</v>
      </c>
      <c r="P105" s="9">
        <v>3741.43</v>
      </c>
      <c r="Q105" s="44">
        <f t="shared" si="11"/>
        <v>44899.86</v>
      </c>
    </row>
    <row r="106" spans="1:17">
      <c r="A106" s="8" t="s">
        <v>74</v>
      </c>
      <c r="B106" s="18" t="s">
        <v>24</v>
      </c>
      <c r="C106" s="18" t="s">
        <v>25</v>
      </c>
      <c r="D106" s="10" t="s">
        <v>23</v>
      </c>
      <c r="E106" s="9">
        <v>3741.73</v>
      </c>
      <c r="F106" s="9">
        <v>3741.43</v>
      </c>
      <c r="G106" s="9">
        <v>3741.43</v>
      </c>
      <c r="H106" s="9">
        <v>3741.43</v>
      </c>
      <c r="I106" s="9">
        <v>3741.43</v>
      </c>
      <c r="J106" s="9">
        <v>3741.43</v>
      </c>
      <c r="K106" s="9">
        <v>3741.43</v>
      </c>
      <c r="L106" s="9">
        <v>3741.43</v>
      </c>
      <c r="M106" s="9">
        <v>3741.43</v>
      </c>
      <c r="N106" s="9">
        <v>3741.43</v>
      </c>
      <c r="O106" s="9">
        <v>3741.43</v>
      </c>
      <c r="P106" s="9">
        <v>3741.43</v>
      </c>
      <c r="Q106" s="37">
        <f t="shared" si="11"/>
        <v>44897.46</v>
      </c>
    </row>
    <row r="107" spans="1:17">
      <c r="A107" s="8" t="s">
        <v>76</v>
      </c>
      <c r="B107" s="18" t="s">
        <v>30</v>
      </c>
      <c r="C107" s="39" t="s">
        <v>31</v>
      </c>
      <c r="D107" s="10" t="s">
        <v>29</v>
      </c>
      <c r="E107" s="9">
        <v>3741.73</v>
      </c>
      <c r="F107" s="9">
        <v>3741.43</v>
      </c>
      <c r="G107" s="9">
        <v>3741.43</v>
      </c>
      <c r="H107" s="9">
        <v>3741.43</v>
      </c>
      <c r="I107" s="9">
        <v>3741.43</v>
      </c>
      <c r="J107" s="9">
        <v>3741.43</v>
      </c>
      <c r="K107" s="9">
        <v>3741.43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37">
        <f t="shared" si="11"/>
        <v>26190.31</v>
      </c>
    </row>
    <row r="108" spans="1:17">
      <c r="A108" s="40" t="s">
        <v>80</v>
      </c>
      <c r="B108" s="18" t="s">
        <v>38</v>
      </c>
      <c r="C108" s="17" t="s">
        <v>39</v>
      </c>
      <c r="D108" s="11" t="s">
        <v>37</v>
      </c>
      <c r="E108" s="9">
        <v>3741.73</v>
      </c>
      <c r="F108" s="9">
        <v>3741.43</v>
      </c>
      <c r="G108" s="9">
        <v>3741.43</v>
      </c>
      <c r="H108" s="9">
        <v>3741.43</v>
      </c>
      <c r="I108" s="9">
        <v>3741.43</v>
      </c>
      <c r="J108" s="9">
        <v>3741.43</v>
      </c>
      <c r="K108" s="9">
        <v>3741.43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37">
        <f t="shared" si="11"/>
        <v>26190.31</v>
      </c>
    </row>
    <row r="109" spans="1:17">
      <c r="A109" s="7" t="s">
        <v>83</v>
      </c>
      <c r="B109" s="18" t="s">
        <v>47</v>
      </c>
      <c r="C109" s="39" t="s">
        <v>48</v>
      </c>
      <c r="D109" s="43" t="s">
        <v>19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9">
        <v>3741.23</v>
      </c>
      <c r="L109" s="9">
        <v>3741.08</v>
      </c>
      <c r="M109" s="9">
        <v>3740.93</v>
      </c>
      <c r="N109" s="9">
        <v>3740.78</v>
      </c>
      <c r="O109" s="9">
        <v>3740.63</v>
      </c>
      <c r="P109" s="9">
        <v>3740.48</v>
      </c>
      <c r="Q109" s="37">
        <f t="shared" si="11"/>
        <v>22445.13</v>
      </c>
    </row>
    <row r="110" spans="1:17">
      <c r="A110" s="8" t="s">
        <v>84</v>
      </c>
      <c r="B110" s="18" t="s">
        <v>43</v>
      </c>
      <c r="C110" s="17" t="s">
        <v>44</v>
      </c>
      <c r="D110" s="10" t="s">
        <v>18</v>
      </c>
      <c r="E110" s="9">
        <v>3741.73</v>
      </c>
      <c r="F110" s="9">
        <v>3741.43</v>
      </c>
      <c r="G110" s="9">
        <v>3741.43</v>
      </c>
      <c r="H110" s="9">
        <v>3741.43</v>
      </c>
      <c r="I110" s="9">
        <v>3741.43</v>
      </c>
      <c r="J110" s="9">
        <v>3741.43</v>
      </c>
      <c r="K110" s="9">
        <v>3741.43</v>
      </c>
      <c r="L110" s="9">
        <v>3741.43</v>
      </c>
      <c r="M110" s="9">
        <v>3741.43</v>
      </c>
      <c r="N110" s="9">
        <v>3741.43</v>
      </c>
      <c r="O110" s="9">
        <v>3741.43</v>
      </c>
      <c r="P110" s="9">
        <v>3741.43</v>
      </c>
      <c r="Q110" s="37">
        <f t="shared" si="11"/>
        <v>44897.46</v>
      </c>
    </row>
    <row r="111" spans="1:17">
      <c r="A111" s="8" t="s">
        <v>85</v>
      </c>
      <c r="B111" s="18" t="s">
        <v>49</v>
      </c>
      <c r="C111" s="17" t="s">
        <v>39</v>
      </c>
      <c r="D111" s="43" t="s">
        <v>15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9">
        <v>3741.43</v>
      </c>
      <c r="M111" s="9">
        <v>3741.43</v>
      </c>
      <c r="N111" s="9">
        <v>3741.43</v>
      </c>
      <c r="O111" s="9">
        <v>3741.43</v>
      </c>
      <c r="P111" s="9">
        <v>3741.43</v>
      </c>
      <c r="Q111" s="37">
        <f t="shared" si="11"/>
        <v>18707.149999999998</v>
      </c>
    </row>
    <row r="112" spans="1:17">
      <c r="A112" s="40" t="s">
        <v>81</v>
      </c>
      <c r="B112" s="19" t="s">
        <v>40</v>
      </c>
      <c r="C112" s="19" t="s">
        <v>41</v>
      </c>
      <c r="D112" s="11" t="s">
        <v>42</v>
      </c>
      <c r="E112" s="9">
        <v>3741.73</v>
      </c>
      <c r="F112" s="9">
        <v>3741.43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9">
        <v>3741.43</v>
      </c>
      <c r="Q112" s="37">
        <f t="shared" si="11"/>
        <v>11224.59</v>
      </c>
    </row>
    <row r="113" spans="1:17">
      <c r="A113" s="28"/>
      <c r="B113" s="28"/>
      <c r="C113" s="28"/>
      <c r="D113" s="29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52" t="s">
        <v>1</v>
      </c>
      <c r="Q113" s="53">
        <f>SUM(Q104:Q112)</f>
        <v>254417.99</v>
      </c>
    </row>
    <row r="115" spans="1:17" s="15" customFormat="1" ht="18">
      <c r="A115" s="64" t="s">
        <v>108</v>
      </c>
      <c r="B115" s="65"/>
      <c r="C115" s="65"/>
      <c r="D115" s="65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</row>
    <row r="116" spans="1:17">
      <c r="A116" s="23"/>
      <c r="B116" s="23"/>
      <c r="C116" s="23"/>
      <c r="D116" s="23"/>
      <c r="E116" s="27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1:17">
      <c r="A117" s="61" t="s">
        <v>114</v>
      </c>
      <c r="B117" s="61" t="s">
        <v>115</v>
      </c>
      <c r="C117" s="61" t="s">
        <v>116</v>
      </c>
      <c r="D117" s="36" t="s">
        <v>0</v>
      </c>
      <c r="E117" s="60">
        <v>43101</v>
      </c>
      <c r="F117" s="60">
        <v>43132</v>
      </c>
      <c r="G117" s="60">
        <v>43160</v>
      </c>
      <c r="H117" s="60">
        <v>43191</v>
      </c>
      <c r="I117" s="60">
        <v>43221</v>
      </c>
      <c r="J117" s="60">
        <v>43252</v>
      </c>
      <c r="K117" s="60">
        <v>43282</v>
      </c>
      <c r="L117" s="60">
        <v>43313</v>
      </c>
      <c r="M117" s="60">
        <v>43344</v>
      </c>
      <c r="N117" s="60">
        <v>43374</v>
      </c>
      <c r="O117" s="60">
        <v>43405</v>
      </c>
      <c r="P117" s="60">
        <v>43435</v>
      </c>
      <c r="Q117" s="36" t="s">
        <v>1</v>
      </c>
    </row>
    <row r="118" spans="1:17">
      <c r="A118" s="7" t="s">
        <v>73</v>
      </c>
      <c r="B118" s="7" t="s">
        <v>22</v>
      </c>
      <c r="C118" s="19" t="s">
        <v>21</v>
      </c>
      <c r="D118" s="10" t="s">
        <v>20</v>
      </c>
      <c r="E118" s="9">
        <v>3453.57</v>
      </c>
      <c r="F118" s="9">
        <v>3453.57</v>
      </c>
      <c r="G118" s="9">
        <v>3165.71</v>
      </c>
      <c r="H118" s="9">
        <v>3165.71</v>
      </c>
      <c r="I118" s="9">
        <v>3165.71</v>
      </c>
      <c r="J118" s="9">
        <v>3165.71</v>
      </c>
      <c r="K118" s="9">
        <v>3741.43</v>
      </c>
      <c r="L118" s="9">
        <v>3741.43</v>
      </c>
      <c r="M118" s="9">
        <v>3741.43</v>
      </c>
      <c r="N118" s="9">
        <v>3741.43</v>
      </c>
      <c r="O118" s="9">
        <v>3741.43</v>
      </c>
      <c r="P118" s="9">
        <v>3741.43</v>
      </c>
      <c r="Q118" s="37">
        <f t="shared" ref="Q118:Q125" si="12">SUM(E118:P118)</f>
        <v>42018.559999999998</v>
      </c>
    </row>
    <row r="119" spans="1:17">
      <c r="A119" s="8" t="s">
        <v>75</v>
      </c>
      <c r="B119" s="18" t="s">
        <v>26</v>
      </c>
      <c r="C119" s="18" t="s">
        <v>27</v>
      </c>
      <c r="D119" s="10" t="s">
        <v>28</v>
      </c>
      <c r="E119" s="9">
        <v>3453.57</v>
      </c>
      <c r="F119" s="9">
        <v>3453.57</v>
      </c>
      <c r="G119" s="9">
        <v>3165.71</v>
      </c>
      <c r="H119" s="9">
        <v>3165.71</v>
      </c>
      <c r="I119" s="9">
        <v>3165.71</v>
      </c>
      <c r="J119" s="9">
        <v>3165.71</v>
      </c>
      <c r="K119" s="9">
        <v>3741.73</v>
      </c>
      <c r="L119" s="9">
        <v>3741.73</v>
      </c>
      <c r="M119" s="9">
        <v>3741.73</v>
      </c>
      <c r="N119" s="9">
        <v>3741.73</v>
      </c>
      <c r="O119" s="9">
        <v>3741.73</v>
      </c>
      <c r="P119" s="54">
        <v>0</v>
      </c>
      <c r="Q119" s="41">
        <f t="shared" si="12"/>
        <v>38278.630000000005</v>
      </c>
    </row>
    <row r="120" spans="1:17">
      <c r="A120" s="40" t="s">
        <v>78</v>
      </c>
      <c r="B120" s="19" t="s">
        <v>35</v>
      </c>
      <c r="C120" s="19" t="s">
        <v>36</v>
      </c>
      <c r="D120" s="11" t="s">
        <v>11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9">
        <v>3741.43</v>
      </c>
      <c r="Q120" s="37">
        <f t="shared" si="12"/>
        <v>3741.43</v>
      </c>
    </row>
    <row r="121" spans="1:17">
      <c r="A121" s="8" t="s">
        <v>74</v>
      </c>
      <c r="B121" s="18" t="s">
        <v>24</v>
      </c>
      <c r="C121" s="18" t="s">
        <v>25</v>
      </c>
      <c r="D121" s="10" t="s">
        <v>23</v>
      </c>
      <c r="E121" s="9">
        <v>3453.57</v>
      </c>
      <c r="F121" s="9">
        <v>3453.57</v>
      </c>
      <c r="G121" s="9">
        <v>3165.71</v>
      </c>
      <c r="H121" s="9">
        <v>3165.71</v>
      </c>
      <c r="I121" s="9">
        <v>3165.71</v>
      </c>
      <c r="J121" s="9">
        <v>3165.71</v>
      </c>
      <c r="K121" s="9">
        <v>3741.43</v>
      </c>
      <c r="L121" s="9">
        <v>3741.43</v>
      </c>
      <c r="M121" s="9">
        <v>3741.43</v>
      </c>
      <c r="N121" s="9">
        <v>3741.43</v>
      </c>
      <c r="O121" s="9">
        <v>3741.43</v>
      </c>
      <c r="P121" s="9">
        <v>3741.43</v>
      </c>
      <c r="Q121" s="37">
        <f t="shared" si="12"/>
        <v>42018.559999999998</v>
      </c>
    </row>
    <row r="122" spans="1:17">
      <c r="A122" s="8" t="s">
        <v>76</v>
      </c>
      <c r="B122" s="18" t="s">
        <v>30</v>
      </c>
      <c r="C122" s="39" t="s">
        <v>31</v>
      </c>
      <c r="D122" s="10" t="s">
        <v>29</v>
      </c>
      <c r="E122" s="9">
        <v>3453.57</v>
      </c>
      <c r="F122" s="9">
        <v>3453.57</v>
      </c>
      <c r="G122" s="9">
        <v>3165.71</v>
      </c>
      <c r="H122" s="9">
        <v>3165.71</v>
      </c>
      <c r="I122" s="9">
        <v>3165.71</v>
      </c>
      <c r="J122" s="9">
        <v>3165.71</v>
      </c>
      <c r="K122" s="9">
        <v>3741.43</v>
      </c>
      <c r="L122" s="9">
        <v>3741.43</v>
      </c>
      <c r="M122" s="9">
        <v>3741.43</v>
      </c>
      <c r="N122" s="9">
        <v>3741.43</v>
      </c>
      <c r="O122" s="9">
        <v>3741.43</v>
      </c>
      <c r="P122" s="9">
        <v>3741.43</v>
      </c>
      <c r="Q122" s="37">
        <f t="shared" si="12"/>
        <v>42018.559999999998</v>
      </c>
    </row>
    <row r="123" spans="1:17">
      <c r="A123" s="7" t="s">
        <v>79</v>
      </c>
      <c r="B123" s="18" t="s">
        <v>43</v>
      </c>
      <c r="C123" s="17" t="s">
        <v>44</v>
      </c>
      <c r="D123" s="10" t="s">
        <v>18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9">
        <v>3741.43</v>
      </c>
      <c r="Q123" s="37">
        <f t="shared" si="12"/>
        <v>3741.43</v>
      </c>
    </row>
    <row r="124" spans="1:17">
      <c r="A124" s="42" t="s">
        <v>80</v>
      </c>
      <c r="B124" s="18" t="s">
        <v>38</v>
      </c>
      <c r="C124" s="17" t="s">
        <v>39</v>
      </c>
      <c r="D124" s="11" t="s">
        <v>37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9">
        <v>3741.43</v>
      </c>
      <c r="Q124" s="37">
        <f t="shared" si="12"/>
        <v>3741.43</v>
      </c>
    </row>
    <row r="125" spans="1:17">
      <c r="A125" s="40" t="s">
        <v>81</v>
      </c>
      <c r="B125" s="19" t="s">
        <v>40</v>
      </c>
      <c r="C125" s="19" t="s">
        <v>41</v>
      </c>
      <c r="D125" s="11" t="s">
        <v>42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4">
        <v>0</v>
      </c>
      <c r="M125" s="54">
        <v>0</v>
      </c>
      <c r="N125" s="9">
        <v>3741.43</v>
      </c>
      <c r="O125" s="9">
        <v>3741.43</v>
      </c>
      <c r="P125" s="9">
        <v>3741.43</v>
      </c>
      <c r="Q125" s="37">
        <f t="shared" si="12"/>
        <v>11224.289999999999</v>
      </c>
    </row>
    <row r="126" spans="1:17">
      <c r="A126" s="4"/>
      <c r="B126" s="4"/>
      <c r="C126" s="4"/>
      <c r="D126" s="16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2" t="s">
        <v>1</v>
      </c>
      <c r="Q126" s="53">
        <f>SUM(Q118:Q125)</f>
        <v>186782.88999999998</v>
      </c>
    </row>
    <row r="128" spans="1:17" s="15" customFormat="1" ht="18">
      <c r="A128" s="64" t="s">
        <v>106</v>
      </c>
      <c r="B128" s="65"/>
      <c r="C128" s="65"/>
      <c r="D128" s="6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</row>
    <row r="129" spans="1:17">
      <c r="A129" s="23"/>
      <c r="B129" s="23"/>
      <c r="C129" s="23"/>
      <c r="D129" s="23"/>
      <c r="E129" s="27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1:17">
      <c r="A130" s="61" t="s">
        <v>114</v>
      </c>
      <c r="B130" s="61" t="s">
        <v>115</v>
      </c>
      <c r="C130" s="61" t="s">
        <v>116</v>
      </c>
      <c r="D130" s="36" t="s">
        <v>0</v>
      </c>
      <c r="E130" s="60">
        <v>42736</v>
      </c>
      <c r="F130" s="60">
        <v>42767</v>
      </c>
      <c r="G130" s="60">
        <v>42795</v>
      </c>
      <c r="H130" s="60">
        <v>42826</v>
      </c>
      <c r="I130" s="60">
        <v>42856</v>
      </c>
      <c r="J130" s="60">
        <v>42887</v>
      </c>
      <c r="K130" s="60">
        <v>42917</v>
      </c>
      <c r="L130" s="60">
        <v>42948</v>
      </c>
      <c r="M130" s="60">
        <v>42979</v>
      </c>
      <c r="N130" s="60">
        <v>43009</v>
      </c>
      <c r="O130" s="60">
        <v>43040</v>
      </c>
      <c r="P130" s="60">
        <v>43070</v>
      </c>
      <c r="Q130" s="36" t="s">
        <v>1</v>
      </c>
    </row>
    <row r="131" spans="1:17">
      <c r="A131" s="7" t="s">
        <v>73</v>
      </c>
      <c r="B131" s="7" t="s">
        <v>22</v>
      </c>
      <c r="C131" s="19" t="s">
        <v>21</v>
      </c>
      <c r="D131" s="10" t="s">
        <v>20</v>
      </c>
      <c r="E131" s="9">
        <v>3741.43</v>
      </c>
      <c r="F131" s="9">
        <v>3741.43</v>
      </c>
      <c r="G131" s="9">
        <v>3741.43</v>
      </c>
      <c r="H131" s="9">
        <v>3741.43</v>
      </c>
      <c r="I131" s="9">
        <v>3741.43</v>
      </c>
      <c r="J131" s="9">
        <v>3741.43</v>
      </c>
      <c r="K131" s="9">
        <v>3741.43</v>
      </c>
      <c r="L131" s="9">
        <v>3741.43</v>
      </c>
      <c r="M131" s="9">
        <v>3741.43</v>
      </c>
      <c r="N131" s="9">
        <v>3741.43</v>
      </c>
      <c r="O131" s="9">
        <v>3741.43</v>
      </c>
      <c r="P131" s="9">
        <v>3741.43</v>
      </c>
      <c r="Q131" s="37">
        <f>SUM(E131:P131)</f>
        <v>44897.159999999996</v>
      </c>
    </row>
    <row r="132" spans="1:17">
      <c r="A132" s="8" t="s">
        <v>74</v>
      </c>
      <c r="B132" s="18" t="s">
        <v>24</v>
      </c>
      <c r="C132" s="18" t="s">
        <v>25</v>
      </c>
      <c r="D132" s="10" t="s">
        <v>23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9">
        <v>3741.43</v>
      </c>
      <c r="K132" s="9">
        <v>3741.43</v>
      </c>
      <c r="L132" s="9">
        <v>3741.43</v>
      </c>
      <c r="M132" s="9">
        <v>3741.43</v>
      </c>
      <c r="N132" s="9">
        <v>3741.43</v>
      </c>
      <c r="O132" s="9">
        <v>3741.43</v>
      </c>
      <c r="P132" s="9">
        <v>3741.43</v>
      </c>
      <c r="Q132" s="37">
        <f>SUM(E132:P132)</f>
        <v>26190.01</v>
      </c>
    </row>
    <row r="133" spans="1:17">
      <c r="A133" s="7" t="s">
        <v>75</v>
      </c>
      <c r="B133" s="18" t="s">
        <v>26</v>
      </c>
      <c r="C133" s="18" t="s">
        <v>27</v>
      </c>
      <c r="D133" s="10" t="s">
        <v>28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9">
        <v>3741.43</v>
      </c>
      <c r="M133" s="9">
        <v>3741.43</v>
      </c>
      <c r="N133" s="9">
        <v>3741.43</v>
      </c>
      <c r="O133" s="9">
        <v>3741.43</v>
      </c>
      <c r="P133" s="9">
        <v>3741.43</v>
      </c>
      <c r="Q133" s="37">
        <f>SUM(E133:P133)</f>
        <v>18707.149999999998</v>
      </c>
    </row>
    <row r="134" spans="1:17">
      <c r="A134" s="7" t="s">
        <v>76</v>
      </c>
      <c r="B134" s="18" t="s">
        <v>30</v>
      </c>
      <c r="C134" s="39" t="s">
        <v>31</v>
      </c>
      <c r="D134" s="10" t="s">
        <v>29</v>
      </c>
      <c r="E134" s="54">
        <v>0</v>
      </c>
      <c r="F134" s="54">
        <v>0</v>
      </c>
      <c r="G134" s="54">
        <v>0</v>
      </c>
      <c r="H134" s="54">
        <v>0</v>
      </c>
      <c r="I134" s="9">
        <v>3741.43</v>
      </c>
      <c r="J134" s="9">
        <v>3741.43</v>
      </c>
      <c r="K134" s="9">
        <v>3741.43</v>
      </c>
      <c r="L134" s="9">
        <v>3741.43</v>
      </c>
      <c r="M134" s="9">
        <v>3741.43</v>
      </c>
      <c r="N134" s="9">
        <v>3741.43</v>
      </c>
      <c r="O134" s="9">
        <v>3741.43</v>
      </c>
      <c r="P134" s="9">
        <v>3741.43</v>
      </c>
      <c r="Q134" s="37">
        <f>SUM(E134:P134)</f>
        <v>29931.439999999999</v>
      </c>
    </row>
    <row r="135" spans="1:17">
      <c r="A135" s="40" t="s">
        <v>77</v>
      </c>
      <c r="B135" s="18" t="s">
        <v>33</v>
      </c>
      <c r="C135" s="39" t="s">
        <v>34</v>
      </c>
      <c r="D135" s="11" t="s">
        <v>32</v>
      </c>
      <c r="E135" s="9">
        <v>3741.73</v>
      </c>
      <c r="F135" s="9">
        <v>3741.43</v>
      </c>
      <c r="G135" s="9">
        <v>3741.43</v>
      </c>
      <c r="H135" s="9">
        <v>3741.43</v>
      </c>
      <c r="I135" s="54">
        <v>0</v>
      </c>
      <c r="J135" s="54">
        <v>0</v>
      </c>
      <c r="K135" s="54">
        <v>0</v>
      </c>
      <c r="L135" s="54">
        <v>0</v>
      </c>
      <c r="M135" s="54">
        <v>0</v>
      </c>
      <c r="N135" s="54">
        <v>0</v>
      </c>
      <c r="O135" s="54">
        <v>0</v>
      </c>
      <c r="P135" s="54">
        <v>0</v>
      </c>
      <c r="Q135" s="37">
        <f>SUM(E135:P135)</f>
        <v>14966.02</v>
      </c>
    </row>
    <row r="136" spans="1:17">
      <c r="A136" s="4"/>
      <c r="B136" s="4"/>
      <c r="C136" s="4"/>
      <c r="D136" s="16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2" t="s">
        <v>1</v>
      </c>
      <c r="Q136" s="53">
        <f>SUM(Q131:Q135)</f>
        <v>134691.78</v>
      </c>
    </row>
  </sheetData>
  <mergeCells count="16">
    <mergeCell ref="A128:D128"/>
    <mergeCell ref="A6:D6"/>
    <mergeCell ref="A72:D72"/>
    <mergeCell ref="A43:E43"/>
    <mergeCell ref="A44:E44"/>
    <mergeCell ref="A87:E87"/>
    <mergeCell ref="A86:E86"/>
    <mergeCell ref="A30:D30"/>
    <mergeCell ref="A46:D46"/>
    <mergeCell ref="A60:D60"/>
    <mergeCell ref="A18:D18"/>
    <mergeCell ref="A4:D4"/>
    <mergeCell ref="A89:D89"/>
    <mergeCell ref="A101:D101"/>
    <mergeCell ref="A115:D115"/>
    <mergeCell ref="A7:D7"/>
  </mergeCells>
  <printOptions horizontalCentered="1"/>
  <pageMargins left="0.39370078740157483" right="0.39370078740157483" top="0.39370078740157483" bottom="0.39370078740157483" header="0" footer="0"/>
  <pageSetup paperSize="9" scale="41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Teresa da Silva Almeida</dc:creator>
  <cp:lastModifiedBy>Roberta Corseuil Carvalhaes</cp:lastModifiedBy>
  <cp:revision>1</cp:revision>
  <cp:lastPrinted>2025-01-07T20:34:03Z</cp:lastPrinted>
  <dcterms:created xsi:type="dcterms:W3CDTF">2021-02-26T13:57:52Z</dcterms:created>
  <dcterms:modified xsi:type="dcterms:W3CDTF">2026-06-02T14:12:14Z</dcterms:modified>
</cp:coreProperties>
</file>